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83C85762-7BCD-B547-9B24-B7957D4DE76C}" xr6:coauthVersionLast="47" xr6:coauthVersionMax="47" xr10:uidLastSave="{00000000-0000-0000-0000-000000000000}"/>
  <bookViews>
    <workbookView xWindow="0" yWindow="560" windowWidth="25360" windowHeight="13520" xr2:uid="{00000000-000D-0000-FFFF-FFFF00000000}"/>
  </bookViews>
  <sheets>
    <sheet name="Sheet1" sheetId="4" r:id="rId1"/>
  </sheets>
  <definedNames>
    <definedName name="_xlnm.Print_Area" localSheetId="0">Sheet1!$A$1:$H$111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9" i="4" l="1"/>
  <c r="A58" i="4"/>
  <c r="G53" i="4"/>
  <c r="G95" i="4" l="1"/>
  <c r="H10" i="4" l="1"/>
  <c r="A17" i="4" l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60" i="4" l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102" i="4"/>
  <c r="A103" i="4" s="1"/>
  <c r="A104" i="4" s="1"/>
  <c r="A105" i="4" s="1"/>
  <c r="A106" i="4" s="1"/>
  <c r="A107" i="4" s="1"/>
  <c r="A108" i="4" s="1"/>
  <c r="A109" i="4" s="1"/>
  <c r="A110" i="4" s="1"/>
  <c r="A111" i="4" s="1"/>
</calcChain>
</file>

<file path=xl/sharedStrings.xml><?xml version="1.0" encoding="utf-8"?>
<sst xmlns="http://schemas.openxmlformats.org/spreadsheetml/2006/main" count="296" uniqueCount="269">
  <si>
    <t>Start</t>
  </si>
  <si>
    <t>Address</t>
  </si>
  <si>
    <t>Zip Code</t>
  </si>
  <si>
    <t>Built</t>
  </si>
  <si>
    <t>Finish</t>
  </si>
  <si>
    <t>Architect / Notes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</si>
  <si>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</si>
  <si>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</si>
  <si>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</si>
  <si>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</si>
  <si>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</si>
  <si>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</si>
  <si>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</si>
  <si>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</si>
  <si>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</si>
  <si>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</si>
  <si>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</si>
  <si>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</si>
  <si>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</si>
  <si>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Theater</t>
  </si>
  <si>
    <t>Cemeteries</t>
  </si>
  <si>
    <t>Lakeview High School</t>
  </si>
  <si>
    <t>4015N. Ashland Ave.</t>
  </si>
  <si>
    <t>Edgar Bergen, Gloria Swanson, Tom Bosley</t>
  </si>
  <si>
    <t>Music Box Theater</t>
  </si>
  <si>
    <t>1060 W Addison St.</t>
  </si>
  <si>
    <t>3733 N Southport Ave.</t>
  </si>
  <si>
    <t>Hebrew Benevolent Cemetery</t>
  </si>
  <si>
    <t>3963 N Clark St</t>
  </si>
  <si>
    <t>German,1st St. Paul's Evangelical Lutheran Church</t>
  </si>
  <si>
    <t>Bill Jarvis Migratory Bird Sanctuary</t>
  </si>
  <si>
    <t>7.84 Acres</t>
  </si>
  <si>
    <t>1920's</t>
  </si>
  <si>
    <t>(Lake) Lincoln Park along Lake Michigan</t>
  </si>
  <si>
    <t>North Ave to Ardmore Ave.</t>
  </si>
  <si>
    <t>825 W. Sheridan Rd.</t>
  </si>
  <si>
    <t>(Joseph) Gill (1886--1972) Park</t>
  </si>
  <si>
    <t>46th Ward Democratic Committeeman for 60 yrs.</t>
  </si>
  <si>
    <t>S. end of Harbor</t>
  </si>
  <si>
    <t>Canal Boat, then 1st Barge for Clubhouse, 818 Slips</t>
  </si>
  <si>
    <t>Belmont Harbor (LP &amp; Chicago YC's Merge - 1920)</t>
  </si>
  <si>
    <t>1300 W Wolfram St,</t>
  </si>
  <si>
    <t>2851 N Seminary Ave</t>
  </si>
  <si>
    <t>Weisman Park</t>
  </si>
  <si>
    <t>901 W Oakdale Ave</t>
  </si>
  <si>
    <t>St. Alphonsus Catholic Church</t>
  </si>
  <si>
    <t>The Athenaeum</t>
  </si>
  <si>
    <t>$117K, 1,650 students</t>
  </si>
  <si>
    <t>1,000 seats, $150K, Thksgvng Day Fire 1939 gutted</t>
  </si>
  <si>
    <t>Adam Boos, Oct.,1950 fire destroyed upper church</t>
  </si>
  <si>
    <t>Advocate Illinois Masonic Medical Office Center</t>
  </si>
  <si>
    <t>3000 N Halsted St</t>
  </si>
  <si>
    <t>South Lakeview Playground Park</t>
  </si>
  <si>
    <t>Chi Che Wang Park</t>
  </si>
  <si>
    <t>1762 W Diversey Pkwy</t>
  </si>
  <si>
    <t>William Wieboldt Park</t>
  </si>
  <si>
    <t>1747 W Nelson St</t>
  </si>
  <si>
    <t>3325 N Southport Ave</t>
  </si>
  <si>
    <t>Margaret Donahue Park</t>
  </si>
  <si>
    <t>1230 W School St</t>
  </si>
  <si>
    <t>3319 N Clifton Ave,</t>
  </si>
  <si>
    <t>Temple Sholom of Chicago</t>
  </si>
  <si>
    <t>Charles Hodgson, Charles A. Coolidge, 1,350 seats</t>
  </si>
  <si>
    <t>716 W Addison St.</t>
  </si>
  <si>
    <t>John Wellborn Root, $13,057.51, 2005 Renov. $6.5M</t>
  </si>
  <si>
    <t>Lake View Presbyterian Church, Parish House - 1911</t>
  </si>
  <si>
    <t>851 W Waveland Ave</t>
  </si>
  <si>
    <t>Addison &amp; Broadway</t>
  </si>
  <si>
    <t>Hamilton Elementary School</t>
  </si>
  <si>
    <t>1650 W Cornelia Ave</t>
  </si>
  <si>
    <t>Saint Andrew Roman Catholic Church</t>
  </si>
  <si>
    <t>3546 N Paulina St</t>
  </si>
  <si>
    <t>St Andrew School</t>
  </si>
  <si>
    <t>1710 W Addison St</t>
  </si>
  <si>
    <t>Convent - 1929</t>
  </si>
  <si>
    <t>1420 W Grace St</t>
  </si>
  <si>
    <t>(James Gillespie) Blaine (1830-1893) Elmntry School</t>
  </si>
  <si>
    <t>Senator from Maine, Sec'y of State, Lincoln Supporter</t>
  </si>
  <si>
    <t>4246 N Hermitage Ave</t>
  </si>
  <si>
    <t>Joan Cusack sold for $4.8m, buyer sold it for $3.8m</t>
  </si>
  <si>
    <t>Anshe Emet Synagogue and School</t>
  </si>
  <si>
    <t>Lake Michigan</t>
  </si>
  <si>
    <t>Ravenswood Ave.</t>
  </si>
  <si>
    <t>Irving Park Rd. - Named for Washington Irving</t>
  </si>
  <si>
    <t>Gen'l Philip Henry Sheridan (1831–1888) Statue</t>
  </si>
  <si>
    <t>Belmont &amp; Sheridan</t>
  </si>
  <si>
    <t>Gutzon Borglum, Put in charge during Chicago Fire.</t>
  </si>
  <si>
    <t>John Merlo Branch Library</t>
  </si>
  <si>
    <t>Gym - 1950 Bishop Shiel</t>
  </si>
  <si>
    <t>Schubas 'Tied House' Tavern</t>
  </si>
  <si>
    <t>Schlitz Owned Tavern, 'Tied House'</t>
  </si>
  <si>
    <t>(Louis) Agassiz Elementary School</t>
  </si>
  <si>
    <t>Holy Trinity Lutheran Church</t>
  </si>
  <si>
    <t>1218 W. Addison St.</t>
  </si>
  <si>
    <t>Henry Rohkam House (1 of 4 on Terra Cotta Row)</t>
  </si>
  <si>
    <t>4223 N Greenview Ave</t>
  </si>
  <si>
    <t>Kwagulth Tribe's Kwausila the Thunderbird Totem Pole</t>
  </si>
  <si>
    <t>Replacement, Tony Hunt, Vancouver Island, B.C.</t>
  </si>
  <si>
    <t>Addison at Lake Michigan</t>
  </si>
  <si>
    <t>Cemetery before 1860</t>
  </si>
  <si>
    <t>Holabird &amp; Roche, 1920, Salvation Army purchased…</t>
  </si>
  <si>
    <t>(Joseph E.) Tilt Mansion - Shoe Manufacturer</t>
  </si>
  <si>
    <t>Cyrus Dallin, Utah; World's Columbian, 1894 Lincoln Pk</t>
  </si>
  <si>
    <t>Fredrick (Son of Conrad) Sulzer Home (Hutchinson St)</t>
  </si>
  <si>
    <t>Ravenswood Elementary School</t>
  </si>
  <si>
    <t>4332 N Paulina St</t>
  </si>
  <si>
    <t>4228 N Hermitage Ave.</t>
  </si>
  <si>
    <t>Mayor Rahm Emanuel &amp; Amy Rule Home</t>
  </si>
  <si>
    <t>3800-3847 N Alta Vista Ter</t>
  </si>
  <si>
    <t>(Pastor Heinrich) Wunder (1851-1913)'s Cemetery</t>
  </si>
  <si>
    <t>3919 N. Clark St</t>
  </si>
  <si>
    <t>1st burial, "Jewish Graceland Cemetery"</t>
  </si>
  <si>
    <t>Bob Fosse '41</t>
  </si>
  <si>
    <t>Helen Zatterberg (1902 – 2002) Park</t>
  </si>
  <si>
    <t>Librarian, founded Ravnswd-Lakeview Hist. Associatn</t>
  </si>
  <si>
    <t>purchased, 2,719 Sq. Ft.</t>
  </si>
  <si>
    <t>3252 N Broadway St</t>
  </si>
  <si>
    <t>3600 N. Halsted</t>
  </si>
  <si>
    <t>Police Station, currently LGBTQ Senior Living Apts.</t>
  </si>
  <si>
    <t>Hawthorne School (Scholastic Academy)</t>
  </si>
  <si>
    <t>3175 N. Broadway</t>
  </si>
  <si>
    <t>Century, Ed Eichenbaum 1973 gutted, 2000 7 screens</t>
  </si>
  <si>
    <t>St. Joseph Hospital - (Presence Health Care - 2011)</t>
  </si>
  <si>
    <t>Signal of Peace Monument, moved here mid-1920's</t>
  </si>
  <si>
    <t xml:space="preserve">Jacob A. Wolford Memorial (Waveland Clock) Tower </t>
  </si>
  <si>
    <t>Edwin H. Clark - Brookfield &amp; LP Zoo architect</t>
  </si>
  <si>
    <t>3600 N. Recreation Dr.</t>
  </si>
  <si>
    <t>Commonwealth Promenade Apartments</t>
  </si>
  <si>
    <t>Ludwig Mies van der Rohe, 1886-1969</t>
  </si>
  <si>
    <t>Diversey Theater, Century, then Landmark Theatres</t>
  </si>
  <si>
    <t>Edo J. Belli, $12M, 500 Beds; $157m addtn - 2014-15</t>
  </si>
  <si>
    <t>St. Alphonsus Rectory</t>
  </si>
  <si>
    <t>1435 W. Wellington Ave.</t>
  </si>
  <si>
    <t>St. Alphonsus School (Academy &amp; Center for the Arts)</t>
  </si>
  <si>
    <t>St. Alphonsus Convent</t>
  </si>
  <si>
    <t>1635 W. Belmont Ave.</t>
  </si>
  <si>
    <t>$2m 2012</t>
  </si>
  <si>
    <t>Belmont Theater - Façade Only, Condos 1996</t>
  </si>
  <si>
    <t>Mid-1960's</t>
  </si>
  <si>
    <t>Theo. Karls, Built 4 4 Nrthwstrn Terra Cotta Co. Execs</t>
  </si>
  <si>
    <t>Community Area #06 - Lake View</t>
  </si>
  <si>
    <t>Additional Places of Interest:</t>
  </si>
  <si>
    <t>644 W. Belmont Ave.</t>
  </si>
  <si>
    <t>Paul Gerhardt.  Abbott Pattison frieze. 1988, 1993 Renov.</t>
  </si>
  <si>
    <t>1042, 44, 48, 58 W. Oakdale</t>
  </si>
  <si>
    <t>Louis A. Simon, 800 Seats Cost $110K, Building $260K</t>
  </si>
  <si>
    <t>W. August Fiedler.</t>
  </si>
  <si>
    <t>Yoly's Bilingual Elem. School</t>
  </si>
  <si>
    <t>3505 N. Southport Ave.</t>
  </si>
  <si>
    <t>Sheil (Archbishop Bernard (1886-1969)) Park</t>
  </si>
  <si>
    <t>Sheil 30 year Pastor at St. Andrew's Catholic Church.</t>
  </si>
  <si>
    <t>Our Lady of Mount Carmel Rectory</t>
  </si>
  <si>
    <t>Our Lady of Mount Carmel Church.  Est. 1886.</t>
  </si>
  <si>
    <t>708 W. Belmont Ave.</t>
  </si>
  <si>
    <t>Our Lady of Mount Carmel School est. 1888 &amp; Convent</t>
  </si>
  <si>
    <t>720 W. Belmont Ave.</t>
  </si>
  <si>
    <t>714 W. Belmont Ave.</t>
  </si>
  <si>
    <t>Our Lady of Mount Carmel Casey Hall Community Building</t>
  </si>
  <si>
    <t>728 W. Belmont Ave.</t>
  </si>
  <si>
    <t>J.C. Brompton, 20 Rowhouses ea.Side (mirror images)</t>
  </si>
  <si>
    <t>42nd Precinct Town Hall 23rd Dist. Police Station NRHP</t>
  </si>
  <si>
    <t>Alta Vista Terrace, Samuel Gross - Dev.  NRHP Hist. Dist.</t>
  </si>
  <si>
    <t>Belmont-Sheffield Trust and Savings Bank Building NRHP</t>
  </si>
  <si>
    <t>1001 W. Belmont Ave.</t>
  </si>
  <si>
    <t>3480 N. Lake Shore Dr.</t>
  </si>
  <si>
    <t>3601 N. Lake Shore Dr.</t>
  </si>
  <si>
    <t>Lake Front, N. of Diversey</t>
  </si>
  <si>
    <t>2900 N. Lake Shore Dr.</t>
  </si>
  <si>
    <t>2800 N. Pine Grove Ave.</t>
  </si>
  <si>
    <t>330 W Diversey Pkwy.</t>
  </si>
  <si>
    <t>1429 W. Wellington Ave.</t>
  </si>
  <si>
    <t>2828 N. Clark St.</t>
  </si>
  <si>
    <t>1439 W. Wellington Ave.</t>
  </si>
  <si>
    <t>1488 W. Oakdale Ave.</t>
  </si>
  <si>
    <t>2936 N. Southport Ave.</t>
  </si>
  <si>
    <t>3159 N. Southport Ave.</t>
  </si>
  <si>
    <t>3145 N. Sheffield Ave.</t>
  </si>
  <si>
    <t>Eggsperience Café - Lakeview</t>
  </si>
  <si>
    <t>3233 N. Broadway</t>
  </si>
  <si>
    <t>7 am M-Sun.</t>
  </si>
  <si>
    <t>The Lake Shore Theater (2011 Laugh Factory seats 380)</t>
  </si>
  <si>
    <t>Grossman &amp; Proskauer.  525 seats.  Balaban &amp; Katz mgr.</t>
  </si>
  <si>
    <t>John A. Nyden.</t>
  </si>
  <si>
    <t>Best Brewing Co. of Chicago Building NRHP</t>
  </si>
  <si>
    <t>1315-1317 W. Fletcher St.</t>
  </si>
  <si>
    <t>Oscar Beyer.  1961 ceased brewing beer.</t>
  </si>
  <si>
    <t>320 W. Oakdale Ave.</t>
  </si>
  <si>
    <t>Milton M. Schwartz. Slabs extend 3 ft., entry extends 6 ft.</t>
  </si>
  <si>
    <t>3500 N. Lake Shore Dr.</t>
  </si>
  <si>
    <t>Robert De Golyer.</t>
  </si>
  <si>
    <t xml:space="preserve">Holabird &amp; Roche.  </t>
  </si>
  <si>
    <t>Mandel Brothers Warehouse Building NRHP</t>
  </si>
  <si>
    <t>The Cornelia NRHP</t>
  </si>
  <si>
    <t>320 W. Oakdale Ave. Building NRHP</t>
  </si>
  <si>
    <t>New Victoria Theatre (The Vic - Music Venue now)</t>
  </si>
  <si>
    <t>James E.O. Pridmore. Vaudeville at opening.</t>
  </si>
  <si>
    <t>1733-55 W. Irving Park Rd.</t>
  </si>
  <si>
    <t>1910 ?</t>
  </si>
  <si>
    <t>Curt Teich &amp; Co. Building NRHP</t>
  </si>
  <si>
    <t xml:space="preserve">1922 addition.  World's leading post card mfr. 1974 closed. </t>
  </si>
  <si>
    <t>Addison St. - Named for English Dr., Thomas Addison, 1855 he first described Addison's disease.</t>
  </si>
  <si>
    <t>Vautravers Building</t>
  </si>
  <si>
    <t>947 W. Newport</t>
  </si>
  <si>
    <t>Relocated 35 ft. west to straighten the elevated train tracks.</t>
  </si>
  <si>
    <t>Miles</t>
  </si>
  <si>
    <t>White</t>
  </si>
  <si>
    <t>Hispanic</t>
  </si>
  <si>
    <t>Asian</t>
  </si>
  <si>
    <t>Black</t>
  </si>
  <si>
    <t>Other</t>
  </si>
  <si>
    <t>Median Income</t>
  </si>
  <si>
    <t>Conrad Sulzer 1st settler from Winterthur, Zurich, Switzerland.  Germans, Swedes and</t>
  </si>
  <si>
    <t xml:space="preserve"> others from Luxembourg followed.</t>
  </si>
  <si>
    <t>Lake View House (Resort) at Grace &amp; Lake Michigan, area named after</t>
  </si>
  <si>
    <t>Lake View Township is organized</t>
  </si>
  <si>
    <t>Annexed by the City of Chicago</t>
  </si>
  <si>
    <t>Lincoln Park Palace (Brewster Apartments)</t>
  </si>
  <si>
    <t>Enoch Hill Turnock. See cast iron stairways &amp; elevators.</t>
  </si>
  <si>
    <t>Buckminster Fuller (Geodesic dome) lived at 429 W. Belmont.</t>
  </si>
  <si>
    <t>Boystown hosted the Gay Pride Parade since 1977, 1st parade 1971 from Bughouse Square.</t>
  </si>
  <si>
    <t>Bowling Alley, Walter W. Ahlschlager, 3,265 seats</t>
  </si>
  <si>
    <t xml:space="preserve">Egan &amp; Prindeville.  1928 Skinner Organ, 1925 Kinsella </t>
  </si>
  <si>
    <t>3760 N. Pine Grove</t>
  </si>
  <si>
    <t xml:space="preserve">Alfred S. Alschuler.  1946 School, 2019 addition. </t>
  </si>
  <si>
    <t>Jonathan Splitt Architects.  60 Geotherm wells 500 ft. deep.</t>
  </si>
  <si>
    <t>3835-45 N. Broadway</t>
  </si>
  <si>
    <t>Harry Hall Waterman. 1931-1986 Woolworths.</t>
  </si>
  <si>
    <t>Eagle Building. LEED Gold. Terra cotta Eagles reinstalled.</t>
  </si>
  <si>
    <t>Isaac G. Ettleson Bldg. (Hamilton Bank) 2017 demolished.</t>
  </si>
  <si>
    <t>3833 N. Broadwy 2018 Sbux</t>
  </si>
  <si>
    <t>Place - Lakeview North</t>
  </si>
  <si>
    <t>Place - Lakeview South</t>
  </si>
  <si>
    <t>3254 N. Halsted</t>
  </si>
  <si>
    <t>Run     -</t>
  </si>
  <si>
    <t>Historic Neighborhood</t>
  </si>
  <si>
    <t>Homes and Mansions</t>
  </si>
  <si>
    <t>Churches/Synagogue</t>
  </si>
  <si>
    <t xml:space="preserve">North   - </t>
  </si>
  <si>
    <t>Montrose/Clark/Irving Park</t>
  </si>
  <si>
    <t>Apartment Buildings and Town Hall</t>
  </si>
  <si>
    <t>West   -</t>
  </si>
  <si>
    <t>Bowling Alley &amp; Tavern</t>
  </si>
  <si>
    <t>South  -</t>
  </si>
  <si>
    <t>Diversey Pkwy</t>
  </si>
  <si>
    <t>Warehouse</t>
  </si>
  <si>
    <t>Baseball Stadium</t>
  </si>
  <si>
    <t>East    -</t>
  </si>
  <si>
    <t>NRHP - National Register of Historic Places</t>
  </si>
  <si>
    <t>Naturalist (espoused white racial superiority)</t>
  </si>
  <si>
    <t>Churches &amp; Church Buildings, Synagogues</t>
  </si>
  <si>
    <t>Theaters</t>
  </si>
  <si>
    <t>Statues and Totem Poles</t>
  </si>
  <si>
    <t>Tavern</t>
  </si>
  <si>
    <t>Historic Homes</t>
  </si>
  <si>
    <t>Hospital</t>
  </si>
  <si>
    <t>Harbor</t>
  </si>
  <si>
    <t>Bird Sanctuary</t>
  </si>
  <si>
    <t>Clock Tower</t>
  </si>
  <si>
    <t>The Nook 1900-1922.  (1922-2020 Southport Lanes)</t>
  </si>
  <si>
    <t>Schlitz "Tied Tavern", 1922 hand-set bowling pins &amp; lanes.</t>
  </si>
  <si>
    <t>1926 Wrigley Field, 1937 Ivy &amp; Scoreboard, 1988 Lights</t>
  </si>
  <si>
    <t>Zachary Taylor Davis. Weeghman Park, 14k Seats, $250k.</t>
  </si>
  <si>
    <t>Post Office</t>
  </si>
  <si>
    <t>1343 W Irving Park Road.</t>
  </si>
  <si>
    <t>(John V. Le Moyne) Inter-Amer. Elem. Magnet School</t>
  </si>
  <si>
    <t>Lake View Post Office</t>
  </si>
  <si>
    <t>1937 Mural - Epic of a Great City by Harry Sternberg.</t>
  </si>
  <si>
    <t>Louis Nettelhorst School</t>
  </si>
  <si>
    <t>John J. Flanders. 1911 Art. F. Hussander addition. 1937 add.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</si>
</sst>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7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0" fontId="5" fillId="0" borderId="0" xfId="0" applyFont="1"/>
    <xf numFmtId="1" fontId="4" fillId="0" borderId="0" xfId="0" applyNumberFormat="1" applyFont="1"/>
    <xf numFmtId="3" fontId="4" fillId="0" borderId="0" xfId="0" applyNumberFormat="1" applyFont="1"/>
    <xf numFmtId="0" fontId="4" fillId="0" borderId="0" xfId="0" quotePrefix="1" applyFont="1"/>
    <xf numFmtId="0" fontId="3" fillId="0" borderId="0" xfId="0" applyFont="1"/>
    <xf numFmtId="10" fontId="4" fillId="0" borderId="0" xfId="1" applyNumberFormat="1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61</xdr:row>
      <xdr:rowOff>0</xdr:rowOff>
    </xdr:from>
    <xdr:to>
      <xdr:col>3</xdr:col>
      <xdr:colOff>7620</xdr:colOff>
      <xdr:row>61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7620</xdr:colOff>
      <xdr:row>61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7620</xdr:colOff>
      <xdr:row>61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61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61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648A2243-A83C-5E46-B0E0-E2C7F4F9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318" y="1101147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AD92A27-85A1-5B45-8130-D93E50D45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318" y="1101147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AAF5B0D4-0B34-054B-AEEF-BA395F5BC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318" y="1101147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C1248B43-8FC2-8F49-96AE-33E0D22C0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318" y="1101147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2A318FAC-3CB7-0B43-B379-4DA03CE19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318" y="1101147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60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531A28FA-8126-4D43-88D9-FBC18605D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318" y="1101147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88</xdr:row>
      <xdr:rowOff>0</xdr:rowOff>
    </xdr:from>
    <xdr:to>
      <xdr:col>3</xdr:col>
      <xdr:colOff>7620</xdr:colOff>
      <xdr:row>88</xdr:row>
      <xdr:rowOff>7620</xdr:rowOff>
    </xdr:to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7E81C154-A2C6-FB4B-B52B-AF1308E6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96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88</xdr:row>
      <xdr:rowOff>0</xdr:rowOff>
    </xdr:from>
    <xdr:to>
      <xdr:col>3</xdr:col>
      <xdr:colOff>7620</xdr:colOff>
      <xdr:row>88</xdr:row>
      <xdr:rowOff>7620</xdr:rowOff>
    </xdr:to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3189E812-ECE0-5840-9E00-CFF43D5FA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96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88</xdr:row>
      <xdr:rowOff>0</xdr:rowOff>
    </xdr:from>
    <xdr:to>
      <xdr:col>3</xdr:col>
      <xdr:colOff>7620</xdr:colOff>
      <xdr:row>88</xdr:row>
      <xdr:rowOff>7620</xdr:rowOff>
    </xdr:to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0A9993A3-7A7F-D841-9606-CF0239E9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96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89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37C24F4E-1E34-404F-B56E-2192C4C2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2217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89</xdr:row>
      <xdr:rowOff>0</xdr:rowOff>
    </xdr:from>
    <xdr:ext cx="7620" cy="7620"/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9F56491B-7E03-874C-8454-D6669DF9B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2217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89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3E30F879-FC44-AF48-836F-582736D9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2217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E39CE1B9-E478-6843-B724-5E76E3468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0227" y="22831136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D12EB66F-D129-D448-87F4-4B09A4C51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0227" y="22831136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9BE30119-D886-E44E-B79A-1F11C9CB9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0227" y="22831136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20" name="Picture 2" descr="transparent">
          <a:extLst>
            <a:ext uri="{FF2B5EF4-FFF2-40B4-BE49-F238E27FC236}">
              <a16:creationId xmlns:a16="http://schemas.microsoft.com/office/drawing/2014/main" id="{AF8A18A0-A55C-CF42-8EFA-C3777D4F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0227" y="23090909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21" name="Picture 2" descr="transparent">
          <a:extLst>
            <a:ext uri="{FF2B5EF4-FFF2-40B4-BE49-F238E27FC236}">
              <a16:creationId xmlns:a16="http://schemas.microsoft.com/office/drawing/2014/main" id="{264000B8-0979-4B47-AB58-870EE92A1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0227" y="23090909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22" name="Picture 2" descr="transparent">
          <a:extLst>
            <a:ext uri="{FF2B5EF4-FFF2-40B4-BE49-F238E27FC236}">
              <a16:creationId xmlns:a16="http://schemas.microsoft.com/office/drawing/2014/main" id="{F9D3A922-FAC4-6241-A3A2-A7929C90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0227" y="23090909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8"/>
  <sheetViews>
    <sheetView tabSelected="1" showRuler="0" zoomScale="97" zoomScaleNormal="97" zoomScalePageLayoutView="75" workbookViewId="0">
      <selection activeCell="A60" sqref="A60"/>
    </sheetView>
  </sheetViews>
  <sheetFormatPr baseColWidth="10" defaultColWidth="8.83203125" defaultRowHeight="13" x14ac:dyDescent="0.15"/>
  <cols>
    <col min="1" max="1" width="7.5" bestFit="1" customWidth="1"/>
    <col min="2" max="2" width="57.5" customWidth="1"/>
    <col min="3" max="3" width="14.83203125" customWidth="1"/>
    <col min="4" max="4" width="36" customWidth="1"/>
    <col min="5" max="5" width="14.5" bestFit="1" customWidth="1"/>
    <col min="6" max="6" width="14.1640625" customWidth="1"/>
    <col min="7" max="7" width="16.6640625" customWidth="1"/>
    <col min="8" max="8" width="74.33203125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D1" s="16" t="s">
        <v>140</v>
      </c>
    </row>
    <row r="2" spans="1:20" ht="50" customHeight="1" x14ac:dyDescent="0.2">
      <c r="A2" s="6"/>
      <c r="B2" s="7"/>
      <c r="C2" s="7"/>
      <c r="D2" s="7"/>
      <c r="E2" s="7"/>
      <c r="F2" s="7"/>
      <c r="G2" s="7"/>
    </row>
    <row r="3" spans="1:20" ht="20" x14ac:dyDescent="0.2">
      <c r="A3" s="7">
        <v>1837</v>
      </c>
      <c r="B3" s="3" t="s">
        <v>211</v>
      </c>
      <c r="C3" s="3"/>
      <c r="D3" s="4"/>
      <c r="E3" s="3">
        <v>1870</v>
      </c>
      <c r="F3" s="14">
        <v>2000</v>
      </c>
      <c r="G3" s="3" t="s">
        <v>205</v>
      </c>
      <c r="H3" s="17">
        <v>0.75600000000000001</v>
      </c>
    </row>
    <row r="4" spans="1:20" ht="20" x14ac:dyDescent="0.2">
      <c r="A4" s="7"/>
      <c r="B4" s="3" t="s">
        <v>212</v>
      </c>
      <c r="C4" s="3"/>
      <c r="D4" s="4"/>
      <c r="E4" s="13">
        <v>1887</v>
      </c>
      <c r="F4" s="14">
        <v>45000</v>
      </c>
      <c r="G4" s="3" t="s">
        <v>208</v>
      </c>
      <c r="H4" s="17">
        <v>4.2999999999999997E-2</v>
      </c>
    </row>
    <row r="5" spans="1:20" ht="20" x14ac:dyDescent="0.2">
      <c r="A5" s="7">
        <v>1854</v>
      </c>
      <c r="B5" s="3" t="s">
        <v>213</v>
      </c>
      <c r="C5" s="3"/>
      <c r="D5" s="11"/>
      <c r="E5" s="3">
        <v>1930</v>
      </c>
      <c r="F5" s="14">
        <v>114872</v>
      </c>
      <c r="G5" s="3" t="s">
        <v>206</v>
      </c>
      <c r="H5" s="17">
        <v>9.0999999999999998E-2</v>
      </c>
    </row>
    <row r="6" spans="1:20" ht="20" x14ac:dyDescent="0.2">
      <c r="A6" s="7">
        <v>1857</v>
      </c>
      <c r="B6" s="3" t="s">
        <v>214</v>
      </c>
      <c r="E6" s="3">
        <v>1950</v>
      </c>
      <c r="F6" s="14">
        <v>124824</v>
      </c>
      <c r="G6" s="3" t="s">
        <v>207</v>
      </c>
      <c r="H6" s="17">
        <v>7.1999999999999995E-2</v>
      </c>
    </row>
    <row r="7" spans="1:20" ht="20" x14ac:dyDescent="0.2">
      <c r="A7" s="7">
        <v>1889</v>
      </c>
      <c r="B7" s="3" t="s">
        <v>215</v>
      </c>
      <c r="E7" s="3">
        <v>1980</v>
      </c>
      <c r="F7" s="14">
        <v>97519</v>
      </c>
      <c r="G7" s="3" t="s">
        <v>209</v>
      </c>
      <c r="H7" s="17">
        <v>3.7999999999999999E-2</v>
      </c>
    </row>
    <row r="8" spans="1:20" ht="20" x14ac:dyDescent="0.2">
      <c r="A8" s="6"/>
      <c r="B8" s="3"/>
      <c r="E8" s="13">
        <v>2020</v>
      </c>
      <c r="F8" s="14">
        <v>103050</v>
      </c>
      <c r="G8" s="3"/>
      <c r="H8" s="17"/>
    </row>
    <row r="9" spans="1:20" ht="20" x14ac:dyDescent="0.2">
      <c r="A9" s="6"/>
      <c r="B9" s="3" t="s">
        <v>218</v>
      </c>
      <c r="C9" s="3"/>
      <c r="D9" s="11"/>
      <c r="H9" s="17"/>
    </row>
    <row r="10" spans="1:20" ht="20" x14ac:dyDescent="0.2">
      <c r="A10" s="6"/>
      <c r="B10" s="3" t="s">
        <v>83</v>
      </c>
      <c r="C10" s="3"/>
      <c r="F10" s="4" t="s">
        <v>210</v>
      </c>
      <c r="G10" s="10">
        <v>95173</v>
      </c>
      <c r="H10" s="17">
        <f>SUM(H3:H7)</f>
        <v>1</v>
      </c>
    </row>
    <row r="11" spans="1:20" ht="20" x14ac:dyDescent="0.2">
      <c r="A11" s="6"/>
      <c r="B11" s="3" t="s">
        <v>200</v>
      </c>
      <c r="F11" s="3"/>
      <c r="H11" s="10"/>
    </row>
    <row r="12" spans="1:20" ht="20" x14ac:dyDescent="0.2">
      <c r="A12" s="6"/>
      <c r="B12" s="3" t="s">
        <v>219</v>
      </c>
      <c r="H12" s="10"/>
    </row>
    <row r="13" spans="1:20" ht="20" x14ac:dyDescent="0.2">
      <c r="A13" s="3"/>
      <c r="C13" s="3"/>
      <c r="D13" s="3"/>
      <c r="E13" s="3"/>
      <c r="F13" s="2" t="s">
        <v>3</v>
      </c>
      <c r="G13" s="2"/>
      <c r="H13" s="3"/>
      <c r="I13" s="8" t="s">
        <v>9</v>
      </c>
      <c r="J13" s="8" t="s">
        <v>13</v>
      </c>
      <c r="K13" s="8" t="s">
        <v>9</v>
      </c>
      <c r="L13" s="8" t="s">
        <v>9</v>
      </c>
      <c r="M13" s="8" t="s">
        <v>16</v>
      </c>
      <c r="N13" s="8" t="s">
        <v>9</v>
      </c>
      <c r="O13" s="8" t="s">
        <v>9</v>
      </c>
      <c r="P13" s="9">
        <v>7</v>
      </c>
      <c r="Q13" s="8"/>
      <c r="R13" s="8"/>
      <c r="S13" s="8"/>
      <c r="T13" s="8"/>
    </row>
    <row r="14" spans="1:20" ht="20" x14ac:dyDescent="0.2">
      <c r="A14" s="3"/>
      <c r="B14" s="1" t="s">
        <v>230</v>
      </c>
      <c r="C14" s="1"/>
      <c r="D14" s="1" t="s">
        <v>1</v>
      </c>
      <c r="E14" s="1" t="s">
        <v>2</v>
      </c>
      <c r="F14" s="1" t="s">
        <v>0</v>
      </c>
      <c r="G14" s="1" t="s">
        <v>4</v>
      </c>
      <c r="H14" s="1" t="s">
        <v>5</v>
      </c>
      <c r="I14" s="1" t="s">
        <v>10</v>
      </c>
      <c r="J14" s="1" t="s">
        <v>11</v>
      </c>
      <c r="K14" s="1" t="s">
        <v>12</v>
      </c>
      <c r="L14" s="1" t="s">
        <v>14</v>
      </c>
      <c r="M14" s="1" t="s">
        <v>15</v>
      </c>
      <c r="N14" s="1" t="s">
        <v>17</v>
      </c>
      <c r="O14" s="1" t="s">
        <v>18</v>
      </c>
      <c r="P14" s="1" t="s">
        <v>8</v>
      </c>
      <c r="Q14" s="1"/>
      <c r="R14" s="1"/>
      <c r="S14" s="1"/>
      <c r="T14" s="8"/>
    </row>
    <row r="15" spans="1:20" ht="10" customHeight="1" x14ac:dyDescent="0.2">
      <c r="A15" s="3"/>
      <c r="B15" s="1"/>
      <c r="C15" s="1"/>
      <c r="D15" s="1"/>
      <c r="E15" s="1"/>
      <c r="F15" s="1"/>
      <c r="G15" s="3"/>
      <c r="H15" s="3"/>
    </row>
    <row r="16" spans="1:20" ht="21" customHeight="1" x14ac:dyDescent="0.2">
      <c r="A16" s="3">
        <v>1</v>
      </c>
      <c r="B16" s="3" t="s">
        <v>101</v>
      </c>
      <c r="C16" s="3"/>
      <c r="D16" s="3" t="s">
        <v>67</v>
      </c>
      <c r="E16" s="3">
        <v>60657</v>
      </c>
      <c r="F16" s="4">
        <v>1914</v>
      </c>
      <c r="G16" s="3"/>
      <c r="H16" s="3" t="s">
        <v>100</v>
      </c>
    </row>
    <row r="17" spans="1:21" ht="21" customHeight="1" x14ac:dyDescent="0.2">
      <c r="A17" s="3">
        <f>1+A16</f>
        <v>2</v>
      </c>
      <c r="B17" s="3" t="s">
        <v>65</v>
      </c>
      <c r="C17" s="3"/>
      <c r="D17" s="3" t="s">
        <v>63</v>
      </c>
      <c r="E17" s="3">
        <v>60613</v>
      </c>
      <c r="F17" s="4">
        <v>1888</v>
      </c>
      <c r="G17" s="4">
        <v>1898</v>
      </c>
      <c r="H17" s="3" t="s">
        <v>64</v>
      </c>
    </row>
    <row r="18" spans="1:21" ht="21" customHeight="1" x14ac:dyDescent="0.2">
      <c r="A18" s="3">
        <f t="shared" ref="A18:A44" si="0">1+A17</f>
        <v>3</v>
      </c>
      <c r="B18" s="3" t="s">
        <v>80</v>
      </c>
      <c r="C18" s="3"/>
      <c r="D18" s="3" t="s">
        <v>222</v>
      </c>
      <c r="E18" s="3">
        <v>60613</v>
      </c>
      <c r="F18" s="4">
        <v>1929</v>
      </c>
      <c r="G18" s="3"/>
      <c r="H18" s="3" t="s">
        <v>223</v>
      </c>
    </row>
    <row r="19" spans="1:21" ht="21" customHeight="1" x14ac:dyDescent="0.2">
      <c r="A19" s="3">
        <f t="shared" si="0"/>
        <v>4</v>
      </c>
      <c r="B19" s="3" t="s">
        <v>228</v>
      </c>
      <c r="C19" s="3"/>
      <c r="D19" s="3" t="s">
        <v>225</v>
      </c>
      <c r="E19" s="3">
        <v>60613</v>
      </c>
      <c r="F19" s="4">
        <v>1911</v>
      </c>
      <c r="G19" s="3">
        <v>1912</v>
      </c>
      <c r="H19" s="3" t="s">
        <v>226</v>
      </c>
    </row>
    <row r="20" spans="1:21" ht="21" customHeight="1" x14ac:dyDescent="0.2">
      <c r="A20" s="3">
        <f t="shared" si="0"/>
        <v>5</v>
      </c>
      <c r="B20" s="3" t="s">
        <v>227</v>
      </c>
      <c r="C20" s="3"/>
      <c r="D20" s="3" t="s">
        <v>229</v>
      </c>
      <c r="E20" s="3">
        <v>60613</v>
      </c>
      <c r="F20" s="4">
        <v>2017</v>
      </c>
      <c r="G20" s="3">
        <v>2019</v>
      </c>
      <c r="H20" s="3" t="s">
        <v>224</v>
      </c>
    </row>
    <row r="21" spans="1:21" ht="21" customHeight="1" x14ac:dyDescent="0.2">
      <c r="A21" s="3">
        <f t="shared" si="0"/>
        <v>6</v>
      </c>
      <c r="B21" s="3" t="s">
        <v>36</v>
      </c>
      <c r="C21" s="3"/>
      <c r="D21" s="3" t="s">
        <v>35</v>
      </c>
      <c r="E21" s="3">
        <v>60613</v>
      </c>
      <c r="F21" s="4">
        <v>1972</v>
      </c>
      <c r="G21" s="3"/>
      <c r="H21" s="3" t="s">
        <v>37</v>
      </c>
    </row>
    <row r="22" spans="1:21" ht="21" customHeight="1" x14ac:dyDescent="0.2">
      <c r="A22" s="3">
        <f t="shared" si="0"/>
        <v>7</v>
      </c>
      <c r="B22" s="3" t="s">
        <v>161</v>
      </c>
      <c r="C22" s="3"/>
      <c r="D22" s="3" t="s">
        <v>108</v>
      </c>
      <c r="E22" s="3">
        <v>60613</v>
      </c>
      <c r="F22" s="4">
        <v>1900</v>
      </c>
      <c r="G22" s="3">
        <v>1904</v>
      </c>
      <c r="H22" s="3" t="s">
        <v>159</v>
      </c>
    </row>
    <row r="23" spans="1:21" ht="21" customHeight="1" x14ac:dyDescent="0.2">
      <c r="A23" s="3">
        <f t="shared" si="0"/>
        <v>8</v>
      </c>
      <c r="B23" s="3" t="s">
        <v>27</v>
      </c>
      <c r="C23" s="3"/>
      <c r="D23" s="3" t="s">
        <v>110</v>
      </c>
      <c r="E23" s="3">
        <v>60613</v>
      </c>
      <c r="F23" s="3">
        <v>1851</v>
      </c>
      <c r="G23" s="3">
        <v>1854</v>
      </c>
      <c r="H23" s="5" t="s">
        <v>111</v>
      </c>
    </row>
    <row r="24" spans="1:21" ht="21" customHeight="1" x14ac:dyDescent="0.2">
      <c r="A24" s="3">
        <f t="shared" si="0"/>
        <v>9</v>
      </c>
      <c r="B24" s="3" t="s">
        <v>109</v>
      </c>
      <c r="C24" s="3"/>
      <c r="D24" s="3" t="s">
        <v>28</v>
      </c>
      <c r="E24" s="3">
        <v>60613</v>
      </c>
      <c r="F24" s="3">
        <v>1859</v>
      </c>
      <c r="G24" s="3">
        <v>1864</v>
      </c>
      <c r="H24" s="3" t="s">
        <v>29</v>
      </c>
    </row>
    <row r="25" spans="1:21" ht="21" customHeight="1" x14ac:dyDescent="0.2">
      <c r="A25" s="3">
        <f t="shared" si="0"/>
        <v>10</v>
      </c>
      <c r="B25" s="3" t="s">
        <v>265</v>
      </c>
      <c r="D25" s="3" t="s">
        <v>263</v>
      </c>
      <c r="E25" s="3">
        <v>60613</v>
      </c>
      <c r="F25" s="3">
        <v>1933</v>
      </c>
      <c r="G25" s="3"/>
      <c r="H25" s="3" t="s">
        <v>266</v>
      </c>
    </row>
    <row r="26" spans="1:21" ht="21" customHeight="1" x14ac:dyDescent="0.2">
      <c r="A26" s="3">
        <f t="shared" si="0"/>
        <v>11</v>
      </c>
      <c r="B26" s="3" t="s">
        <v>21</v>
      </c>
      <c r="C26" s="3"/>
      <c r="D26" s="3" t="s">
        <v>22</v>
      </c>
      <c r="E26" s="3">
        <v>60613</v>
      </c>
      <c r="F26" s="3">
        <v>1886</v>
      </c>
      <c r="G26" s="3">
        <v>1939</v>
      </c>
      <c r="H26" s="3" t="s">
        <v>23</v>
      </c>
    </row>
    <row r="27" spans="1:21" ht="21" customHeight="1" x14ac:dyDescent="0.2">
      <c r="A27" s="3">
        <f t="shared" si="0"/>
        <v>12</v>
      </c>
      <c r="B27" s="3" t="s">
        <v>103</v>
      </c>
      <c r="C27" s="3"/>
      <c r="D27" s="3" t="s">
        <v>95</v>
      </c>
      <c r="E27" s="3">
        <v>60613</v>
      </c>
      <c r="F27" s="4">
        <v>1888</v>
      </c>
      <c r="G27" s="3"/>
      <c r="H27" s="3" t="s">
        <v>79</v>
      </c>
    </row>
    <row r="28" spans="1:21" ht="21" customHeight="1" x14ac:dyDescent="0.2">
      <c r="A28" s="3">
        <f t="shared" si="0"/>
        <v>13</v>
      </c>
      <c r="B28" s="3" t="s">
        <v>104</v>
      </c>
      <c r="C28" s="1"/>
      <c r="D28" s="3" t="s">
        <v>105</v>
      </c>
      <c r="E28" s="3">
        <v>60613</v>
      </c>
      <c r="F28" s="3">
        <v>1873</v>
      </c>
      <c r="G28" s="3">
        <v>1913</v>
      </c>
      <c r="H28" s="3" t="s">
        <v>112</v>
      </c>
    </row>
    <row r="29" spans="1:21" ht="21" customHeight="1" x14ac:dyDescent="0.2">
      <c r="A29" s="3">
        <f t="shared" si="0"/>
        <v>14</v>
      </c>
      <c r="B29" s="3" t="s">
        <v>113</v>
      </c>
      <c r="C29" s="3"/>
      <c r="D29" s="3" t="s">
        <v>78</v>
      </c>
      <c r="E29" s="3">
        <v>60613</v>
      </c>
      <c r="F29" s="3">
        <v>1938</v>
      </c>
      <c r="G29" s="3">
        <v>2004</v>
      </c>
      <c r="H29" s="3" t="s">
        <v>114</v>
      </c>
    </row>
    <row r="30" spans="1:21" ht="21" customHeight="1" x14ac:dyDescent="0.2">
      <c r="A30" s="3">
        <f t="shared" si="0"/>
        <v>15</v>
      </c>
      <c r="B30" s="3" t="s">
        <v>107</v>
      </c>
      <c r="D30" s="3" t="s">
        <v>106</v>
      </c>
      <c r="E30" s="3">
        <v>60613</v>
      </c>
      <c r="G30" s="3">
        <v>1998</v>
      </c>
      <c r="H30" s="3" t="s">
        <v>115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21" customHeight="1" x14ac:dyDescent="0.2">
      <c r="A31" s="3">
        <f t="shared" si="0"/>
        <v>16</v>
      </c>
      <c r="B31" s="3" t="s">
        <v>198</v>
      </c>
      <c r="C31" s="3"/>
      <c r="D31" s="3" t="s">
        <v>196</v>
      </c>
      <c r="E31" s="3">
        <v>60613</v>
      </c>
      <c r="F31" s="4" t="s">
        <v>197</v>
      </c>
      <c r="G31" s="3"/>
      <c r="H31" s="3" t="s">
        <v>199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20" x14ac:dyDescent="0.2">
      <c r="A32" s="3">
        <f t="shared" si="0"/>
        <v>17</v>
      </c>
      <c r="B32" s="3" t="s">
        <v>76</v>
      </c>
      <c r="C32" s="3"/>
      <c r="D32" s="3" t="s">
        <v>75</v>
      </c>
      <c r="E32" s="3">
        <v>60613</v>
      </c>
      <c r="F32" s="4">
        <v>1893</v>
      </c>
      <c r="G32" s="3"/>
      <c r="H32" s="3" t="s">
        <v>77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20" x14ac:dyDescent="0.2">
      <c r="A33" s="3">
        <f t="shared" si="0"/>
        <v>18</v>
      </c>
      <c r="B33" s="3" t="s">
        <v>24</v>
      </c>
      <c r="C33" s="3"/>
      <c r="D33" s="3" t="s">
        <v>26</v>
      </c>
      <c r="E33" s="3">
        <v>60613</v>
      </c>
      <c r="F33" s="3"/>
      <c r="G33" s="3">
        <v>1929</v>
      </c>
      <c r="H33" s="3" t="s">
        <v>145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20" x14ac:dyDescent="0.2">
      <c r="A34" s="3">
        <f t="shared" si="0"/>
        <v>19</v>
      </c>
      <c r="B34" s="3" t="s">
        <v>70</v>
      </c>
      <c r="C34" s="3"/>
      <c r="D34" s="3" t="s">
        <v>71</v>
      </c>
      <c r="E34" s="3">
        <v>60657</v>
      </c>
      <c r="F34" s="4"/>
      <c r="G34" s="3">
        <v>1932</v>
      </c>
      <c r="H34" s="3" t="s">
        <v>88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20" x14ac:dyDescent="0.2">
      <c r="A35" s="3">
        <f t="shared" si="0"/>
        <v>20</v>
      </c>
      <c r="B35" s="3" t="s">
        <v>72</v>
      </c>
      <c r="C35" s="3"/>
      <c r="D35" s="3" t="s">
        <v>73</v>
      </c>
      <c r="E35" s="3">
        <v>60613</v>
      </c>
      <c r="F35" s="4"/>
      <c r="G35" s="3">
        <v>1925</v>
      </c>
      <c r="H35" s="3" t="s">
        <v>74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20" x14ac:dyDescent="0.2">
      <c r="A36" s="3">
        <f t="shared" si="0"/>
        <v>21</v>
      </c>
      <c r="B36" s="3" t="s">
        <v>68</v>
      </c>
      <c r="C36" s="3"/>
      <c r="D36" s="3" t="s">
        <v>69</v>
      </c>
      <c r="E36" s="3">
        <v>60657</v>
      </c>
      <c r="G36" s="3">
        <v>1898</v>
      </c>
      <c r="H36" s="3" t="s">
        <v>146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ht="20" x14ac:dyDescent="0.2">
      <c r="A37" s="3">
        <f t="shared" si="0"/>
        <v>22</v>
      </c>
      <c r="B37" s="3" t="s">
        <v>258</v>
      </c>
      <c r="C37" s="3"/>
      <c r="D37" s="3" t="s">
        <v>57</v>
      </c>
      <c r="E37" s="3">
        <v>60657</v>
      </c>
      <c r="F37" s="4">
        <v>1900</v>
      </c>
      <c r="G37" s="3">
        <v>1922</v>
      </c>
      <c r="H37" s="3" t="s">
        <v>259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20" x14ac:dyDescent="0.2">
      <c r="A38" s="3">
        <f t="shared" si="0"/>
        <v>23</v>
      </c>
      <c r="B38" s="3" t="s">
        <v>119</v>
      </c>
      <c r="C38" s="3"/>
      <c r="D38" s="3" t="s">
        <v>60</v>
      </c>
      <c r="E38" s="3">
        <v>60657</v>
      </c>
      <c r="F38" s="3">
        <v>1930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20" x14ac:dyDescent="0.2">
      <c r="A39" s="3">
        <f t="shared" si="0"/>
        <v>24</v>
      </c>
      <c r="B39" s="3" t="s">
        <v>260</v>
      </c>
      <c r="C39" s="3"/>
      <c r="D39" s="3" t="s">
        <v>25</v>
      </c>
      <c r="E39" s="3">
        <v>60613</v>
      </c>
      <c r="F39" s="3">
        <v>1914</v>
      </c>
      <c r="G39" s="3"/>
      <c r="H39" s="3" t="s">
        <v>261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20" x14ac:dyDescent="0.2">
      <c r="A40" s="3">
        <f t="shared" si="0"/>
        <v>25</v>
      </c>
      <c r="B40" s="3" t="s">
        <v>264</v>
      </c>
      <c r="C40" s="3"/>
      <c r="D40" s="3" t="s">
        <v>66</v>
      </c>
      <c r="E40" s="3">
        <v>60613</v>
      </c>
      <c r="F40" s="4"/>
      <c r="G40" s="3">
        <v>1978</v>
      </c>
      <c r="H40" s="3" t="s">
        <v>147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20" x14ac:dyDescent="0.2">
      <c r="A41" s="3">
        <f t="shared" si="0"/>
        <v>26</v>
      </c>
      <c r="B41" s="3" t="s">
        <v>160</v>
      </c>
      <c r="C41" s="3"/>
      <c r="D41" s="3" t="s">
        <v>117</v>
      </c>
      <c r="E41" s="3">
        <v>60613</v>
      </c>
      <c r="F41" s="4">
        <v>1907</v>
      </c>
      <c r="G41" s="3">
        <v>2010</v>
      </c>
      <c r="H41" s="3" t="s">
        <v>118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20" x14ac:dyDescent="0.2">
      <c r="A42" s="3">
        <f t="shared" si="0"/>
        <v>27</v>
      </c>
      <c r="B42" s="3" t="s">
        <v>201</v>
      </c>
      <c r="C42" s="3"/>
      <c r="D42" s="3" t="s">
        <v>202</v>
      </c>
      <c r="E42" s="3">
        <v>60657</v>
      </c>
      <c r="F42" s="4">
        <v>1894</v>
      </c>
      <c r="G42" s="3">
        <v>2021</v>
      </c>
      <c r="H42" s="3" t="s">
        <v>203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20" x14ac:dyDescent="0.2">
      <c r="A43" s="3">
        <f t="shared" si="0"/>
        <v>28</v>
      </c>
      <c r="B43" s="3" t="s">
        <v>191</v>
      </c>
      <c r="C43" s="3"/>
      <c r="D43" s="3" t="s">
        <v>232</v>
      </c>
      <c r="E43" s="3">
        <v>60657</v>
      </c>
      <c r="F43" s="4">
        <v>1903</v>
      </c>
      <c r="G43" s="3"/>
      <c r="H43" s="3" t="s">
        <v>190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20" x14ac:dyDescent="0.2">
      <c r="A44" s="3">
        <f t="shared" si="0"/>
        <v>29</v>
      </c>
      <c r="B44" s="3" t="s">
        <v>267</v>
      </c>
      <c r="C44" s="3"/>
      <c r="D44" s="3" t="s">
        <v>116</v>
      </c>
      <c r="E44" s="3">
        <v>60657</v>
      </c>
      <c r="F44" s="4">
        <v>1892</v>
      </c>
      <c r="H44" s="3" t="s">
        <v>268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20" x14ac:dyDescent="0.2">
      <c r="B45" s="3" t="s">
        <v>177</v>
      </c>
      <c r="C45" s="3"/>
      <c r="D45" s="3" t="s">
        <v>178</v>
      </c>
      <c r="E45" s="3">
        <v>60657</v>
      </c>
      <c r="F45" s="3">
        <v>2018</v>
      </c>
      <c r="G45" s="3"/>
      <c r="H45" s="3" t="s">
        <v>179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20" x14ac:dyDescent="0.2">
      <c r="A46" s="3"/>
      <c r="B46" s="3"/>
      <c r="C46" s="3"/>
      <c r="D46" s="3"/>
      <c r="E46" s="3"/>
      <c r="F46" s="4"/>
      <c r="G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20" x14ac:dyDescent="0.2">
      <c r="A47" s="3">
        <v>8</v>
      </c>
      <c r="B47" s="3" t="s">
        <v>7</v>
      </c>
      <c r="C47" s="3" t="s">
        <v>233</v>
      </c>
      <c r="D47" s="3">
        <v>8.36</v>
      </c>
      <c r="E47" s="3" t="s">
        <v>204</v>
      </c>
      <c r="F47" s="3"/>
      <c r="G47" s="3">
        <v>1</v>
      </c>
      <c r="H47" s="3" t="s">
        <v>19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 ht="20" x14ac:dyDescent="0.2">
      <c r="A48" s="3">
        <v>5</v>
      </c>
      <c r="B48" s="3" t="s">
        <v>239</v>
      </c>
      <c r="C48" s="3"/>
      <c r="D48" s="3"/>
      <c r="E48" s="3"/>
      <c r="F48" s="1"/>
      <c r="G48" s="3">
        <v>1</v>
      </c>
      <c r="H48" s="3" t="s">
        <v>262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 ht="20" x14ac:dyDescent="0.2">
      <c r="A49" s="3">
        <v>3</v>
      </c>
      <c r="B49" s="3" t="s">
        <v>235</v>
      </c>
      <c r="C49" s="3" t="s">
        <v>237</v>
      </c>
      <c r="D49" s="3" t="s">
        <v>238</v>
      </c>
      <c r="E49" s="3"/>
      <c r="F49" s="1"/>
      <c r="G49" s="3">
        <v>1</v>
      </c>
      <c r="H49" s="3" t="s">
        <v>241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20" x14ac:dyDescent="0.2">
      <c r="A50" s="3">
        <v>3</v>
      </c>
      <c r="B50" s="3" t="s">
        <v>236</v>
      </c>
      <c r="C50" s="3" t="s">
        <v>240</v>
      </c>
      <c r="D50" s="3" t="s">
        <v>82</v>
      </c>
      <c r="E50" s="3"/>
      <c r="F50" s="1"/>
      <c r="G50" s="3">
        <v>1</v>
      </c>
      <c r="H50" s="3" t="s">
        <v>244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20" x14ac:dyDescent="0.2">
      <c r="A51" s="3">
        <v>2</v>
      </c>
      <c r="B51" s="3" t="s">
        <v>6</v>
      </c>
      <c r="C51" s="3" t="s">
        <v>242</v>
      </c>
      <c r="D51" s="3" t="s">
        <v>243</v>
      </c>
      <c r="E51" s="3"/>
      <c r="F51" s="1"/>
      <c r="G51" s="3">
        <v>1</v>
      </c>
      <c r="H51" s="3" t="s">
        <v>245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20" x14ac:dyDescent="0.2">
      <c r="A52" s="3">
        <v>2</v>
      </c>
      <c r="B52" s="3" t="s">
        <v>20</v>
      </c>
      <c r="C52" s="5" t="s">
        <v>246</v>
      </c>
      <c r="D52" s="3" t="s">
        <v>81</v>
      </c>
      <c r="E52" s="3"/>
      <c r="F52" s="1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20" x14ac:dyDescent="0.2">
      <c r="A53" s="3">
        <v>1</v>
      </c>
      <c r="B53" s="3" t="s">
        <v>234</v>
      </c>
      <c r="C53" s="5"/>
      <c r="D53" s="3"/>
      <c r="E53" s="3"/>
      <c r="F53" s="1"/>
      <c r="G53" s="3">
        <f>SUM(A47:A53)+SUM(G47:G51)</f>
        <v>29</v>
      </c>
      <c r="H53" s="3" t="s">
        <v>8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20" x14ac:dyDescent="0.2">
      <c r="A54" s="3"/>
      <c r="B54" s="3"/>
      <c r="C54" s="3"/>
      <c r="D54" s="1"/>
      <c r="E54" s="1"/>
      <c r="F54" s="1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20" x14ac:dyDescent="0.2">
      <c r="A55" s="3"/>
      <c r="C55" s="3"/>
      <c r="D55" s="3"/>
      <c r="E55" s="3"/>
      <c r="F55" s="2" t="s">
        <v>3</v>
      </c>
      <c r="G55" s="2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20" x14ac:dyDescent="0.2">
      <c r="A56" s="3"/>
      <c r="B56" s="1" t="s">
        <v>231</v>
      </c>
      <c r="C56" s="1"/>
      <c r="D56" s="1" t="s">
        <v>1</v>
      </c>
      <c r="E56" s="1" t="s">
        <v>2</v>
      </c>
      <c r="F56" s="1" t="s">
        <v>0</v>
      </c>
      <c r="G56" s="1" t="s">
        <v>4</v>
      </c>
      <c r="H56" s="1" t="s">
        <v>5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0" customHeight="1" x14ac:dyDescent="0.2">
      <c r="A57" s="3"/>
      <c r="B57" s="3"/>
      <c r="C57" s="3"/>
      <c r="D57" s="3"/>
      <c r="E57" s="3"/>
      <c r="F57" s="4"/>
      <c r="G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20" customHeight="1" x14ac:dyDescent="0.2">
      <c r="A58" s="3">
        <f>+A44+1</f>
        <v>30</v>
      </c>
      <c r="B58" s="3" t="s">
        <v>124</v>
      </c>
      <c r="C58" s="3"/>
      <c r="D58" s="3" t="s">
        <v>126</v>
      </c>
      <c r="E58" s="3">
        <v>60613</v>
      </c>
      <c r="F58" s="3">
        <v>1930</v>
      </c>
      <c r="G58" s="3">
        <v>1931</v>
      </c>
      <c r="H58" s="3" t="s">
        <v>125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20" customHeight="1" x14ac:dyDescent="0.2">
      <c r="A59" s="3">
        <f>+A58+1</f>
        <v>31</v>
      </c>
      <c r="B59" s="3" t="s">
        <v>30</v>
      </c>
      <c r="C59" s="3"/>
      <c r="D59" s="3" t="s">
        <v>165</v>
      </c>
      <c r="E59" s="3">
        <v>60613</v>
      </c>
      <c r="F59" s="4" t="s">
        <v>32</v>
      </c>
      <c r="G59" s="3"/>
      <c r="H59" s="3" t="s">
        <v>31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20" customHeight="1" x14ac:dyDescent="0.2">
      <c r="A60" s="3">
        <f>1+A59</f>
        <v>32</v>
      </c>
      <c r="B60" s="3" t="s">
        <v>96</v>
      </c>
      <c r="C60" s="3"/>
      <c r="D60" s="3" t="s">
        <v>98</v>
      </c>
      <c r="E60" s="3">
        <v>60657</v>
      </c>
      <c r="F60" s="4">
        <v>1929</v>
      </c>
      <c r="G60" s="3">
        <v>1986</v>
      </c>
      <c r="H60" s="3" t="s">
        <v>97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20" customHeight="1" x14ac:dyDescent="0.2">
      <c r="A61" s="3">
        <f>1+A60</f>
        <v>33</v>
      </c>
      <c r="B61" s="3" t="s">
        <v>192</v>
      </c>
      <c r="C61" s="3"/>
      <c r="D61" s="3" t="s">
        <v>188</v>
      </c>
      <c r="E61" s="3">
        <v>60657</v>
      </c>
      <c r="F61" s="3">
        <v>1927</v>
      </c>
      <c r="G61" s="3">
        <v>1929</v>
      </c>
      <c r="H61" s="14" t="s">
        <v>189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20" customHeight="1" x14ac:dyDescent="0.2">
      <c r="A62" s="3">
        <f>1+A61</f>
        <v>34</v>
      </c>
      <c r="B62" s="3" t="s">
        <v>61</v>
      </c>
      <c r="C62" s="3"/>
      <c r="D62" s="3" t="s">
        <v>164</v>
      </c>
      <c r="E62" s="3">
        <v>60657</v>
      </c>
      <c r="F62" s="3">
        <v>1928</v>
      </c>
      <c r="H62" s="14" t="s">
        <v>62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20" customHeight="1" x14ac:dyDescent="0.2">
      <c r="A63" s="3">
        <f>1+A62</f>
        <v>35</v>
      </c>
      <c r="B63" s="3" t="s">
        <v>84</v>
      </c>
      <c r="C63" s="3"/>
      <c r="D63" s="3" t="s">
        <v>85</v>
      </c>
      <c r="E63" s="3">
        <v>60657</v>
      </c>
      <c r="F63" s="4">
        <v>1923</v>
      </c>
      <c r="G63" s="3"/>
      <c r="H63" s="3" t="s">
        <v>86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20" x14ac:dyDescent="0.2">
      <c r="A64" s="3">
        <f>1+A63</f>
        <v>36</v>
      </c>
      <c r="B64" s="3" t="s">
        <v>40</v>
      </c>
      <c r="C64" s="3"/>
      <c r="D64" s="3" t="s">
        <v>38</v>
      </c>
      <c r="E64" s="3">
        <v>60657</v>
      </c>
      <c r="F64" s="4">
        <v>1915</v>
      </c>
      <c r="G64" s="3">
        <v>1923</v>
      </c>
      <c r="H64" s="3" t="s">
        <v>39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1:21" ht="20" x14ac:dyDescent="0.2">
      <c r="A65" s="3">
        <f t="shared" ref="A65" si="1">1+A64</f>
        <v>37</v>
      </c>
      <c r="B65" s="3" t="s">
        <v>123</v>
      </c>
      <c r="C65" s="3"/>
      <c r="D65" s="3" t="s">
        <v>166</v>
      </c>
      <c r="E65" s="3">
        <v>60657</v>
      </c>
      <c r="F65" s="4">
        <v>1889</v>
      </c>
      <c r="G65" s="4">
        <v>1893</v>
      </c>
      <c r="H65" s="3" t="s">
        <v>102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1:21" ht="20" x14ac:dyDescent="0.2">
      <c r="A66" s="3">
        <f>1+A65</f>
        <v>38</v>
      </c>
      <c r="B66" s="3" t="s">
        <v>122</v>
      </c>
      <c r="C66" s="3"/>
      <c r="D66" s="3" t="s">
        <v>167</v>
      </c>
      <c r="E66" s="3">
        <v>60657</v>
      </c>
      <c r="F66" s="3">
        <v>1961</v>
      </c>
      <c r="G66" s="3">
        <v>1964</v>
      </c>
      <c r="H66" s="3" t="s">
        <v>130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1:21" ht="20" x14ac:dyDescent="0.2">
      <c r="A67" s="3">
        <f>1+A66</f>
        <v>39</v>
      </c>
      <c r="B67" s="3" t="s">
        <v>193</v>
      </c>
      <c r="C67" s="3"/>
      <c r="D67" s="3" t="s">
        <v>186</v>
      </c>
      <c r="E67" s="3">
        <v>60657</v>
      </c>
      <c r="F67" s="4"/>
      <c r="G67" s="4">
        <v>1953</v>
      </c>
      <c r="H67" s="3" t="s">
        <v>187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1:21" ht="20" x14ac:dyDescent="0.2">
      <c r="A68" s="3">
        <f>1+A67</f>
        <v>40</v>
      </c>
      <c r="B68" s="3" t="s">
        <v>127</v>
      </c>
      <c r="C68" s="3"/>
      <c r="D68" s="3" t="s">
        <v>169</v>
      </c>
      <c r="E68" s="3">
        <v>60657</v>
      </c>
      <c r="F68" s="4">
        <v>1957</v>
      </c>
      <c r="G68" s="3"/>
      <c r="H68" s="3" t="s">
        <v>128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1:21" ht="20" x14ac:dyDescent="0.2">
      <c r="A69" s="3">
        <f>1+A68</f>
        <v>41</v>
      </c>
      <c r="B69" s="3" t="s">
        <v>216</v>
      </c>
      <c r="C69" s="3"/>
      <c r="D69" s="3" t="s">
        <v>168</v>
      </c>
      <c r="E69" s="3">
        <v>60657</v>
      </c>
      <c r="F69" s="4">
        <v>1893</v>
      </c>
      <c r="G69" s="3">
        <v>1896</v>
      </c>
      <c r="H69" s="3" t="s">
        <v>217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1:21" ht="20" x14ac:dyDescent="0.2">
      <c r="A70" s="3">
        <f t="shared" ref="A70:A81" si="2">1+A69</f>
        <v>42</v>
      </c>
      <c r="B70" s="3" t="s">
        <v>129</v>
      </c>
      <c r="C70" s="3"/>
      <c r="D70" s="3" t="s">
        <v>171</v>
      </c>
      <c r="E70" s="3">
        <v>60657</v>
      </c>
      <c r="F70" s="3">
        <v>1924</v>
      </c>
      <c r="G70" s="3">
        <v>1933</v>
      </c>
      <c r="H70" s="3" t="s">
        <v>121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1" ht="20" x14ac:dyDescent="0.2">
      <c r="A71" s="3">
        <f t="shared" si="2"/>
        <v>43</v>
      </c>
      <c r="B71" s="3" t="s">
        <v>94</v>
      </c>
      <c r="C71" s="3"/>
      <c r="D71" s="3" t="s">
        <v>144</v>
      </c>
      <c r="E71" s="3">
        <v>60657</v>
      </c>
      <c r="F71" s="4">
        <v>1887</v>
      </c>
      <c r="G71" s="4" t="s">
        <v>136</v>
      </c>
      <c r="H71" s="3" t="s">
        <v>139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1" ht="20" x14ac:dyDescent="0.2">
      <c r="A72" s="3">
        <f t="shared" si="2"/>
        <v>44</v>
      </c>
      <c r="B72" s="3" t="s">
        <v>45</v>
      </c>
      <c r="C72" s="3"/>
      <c r="D72" s="3" t="s">
        <v>170</v>
      </c>
      <c r="E72" s="3">
        <v>60657</v>
      </c>
      <c r="F72" s="4">
        <v>1889</v>
      </c>
      <c r="G72" s="3">
        <v>1895</v>
      </c>
      <c r="H72" s="3" t="s">
        <v>49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1" ht="20" x14ac:dyDescent="0.2">
      <c r="A73" s="3">
        <f t="shared" si="2"/>
        <v>45</v>
      </c>
      <c r="B73" s="3" t="s">
        <v>131</v>
      </c>
      <c r="D73" s="3" t="s">
        <v>132</v>
      </c>
      <c r="E73" s="3">
        <v>60657</v>
      </c>
      <c r="F73" s="4">
        <v>1925</v>
      </c>
      <c r="G73" s="3">
        <v>1926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1" ht="20" x14ac:dyDescent="0.2">
      <c r="A74" s="3">
        <f t="shared" si="2"/>
        <v>46</v>
      </c>
      <c r="B74" s="3" t="s">
        <v>133</v>
      </c>
      <c r="C74" s="3"/>
      <c r="D74" s="3" t="s">
        <v>172</v>
      </c>
      <c r="E74" s="3">
        <v>60657</v>
      </c>
      <c r="F74" s="4">
        <v>1902</v>
      </c>
      <c r="G74" s="3">
        <v>1903</v>
      </c>
      <c r="H74" s="3" t="s">
        <v>47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1" ht="20" x14ac:dyDescent="0.2">
      <c r="A75" s="3">
        <f t="shared" si="2"/>
        <v>47</v>
      </c>
      <c r="B75" s="3" t="s">
        <v>134</v>
      </c>
      <c r="C75" s="3"/>
      <c r="D75" s="3" t="s">
        <v>173</v>
      </c>
      <c r="E75" s="3">
        <v>60657</v>
      </c>
      <c r="F75" s="4">
        <v>1928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21" ht="20" x14ac:dyDescent="0.2">
      <c r="A76" s="3">
        <f t="shared" si="2"/>
        <v>48</v>
      </c>
      <c r="B76" s="3" t="s">
        <v>46</v>
      </c>
      <c r="C76" s="3"/>
      <c r="D76" s="3" t="s">
        <v>174</v>
      </c>
      <c r="E76" s="3">
        <v>60657</v>
      </c>
      <c r="F76" s="3">
        <v>1907</v>
      </c>
      <c r="G76" s="4">
        <v>1911</v>
      </c>
      <c r="H76" s="3" t="s">
        <v>48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1" ht="20" x14ac:dyDescent="0.2">
      <c r="A77" s="3">
        <f t="shared" si="2"/>
        <v>49</v>
      </c>
      <c r="B77" s="3" t="s">
        <v>137</v>
      </c>
      <c r="C77" s="3"/>
      <c r="D77" s="3" t="s">
        <v>135</v>
      </c>
      <c r="E77" s="3">
        <v>60657</v>
      </c>
      <c r="F77" s="4">
        <v>1925</v>
      </c>
      <c r="G77" s="4" t="s">
        <v>138</v>
      </c>
      <c r="H77" s="3" t="s">
        <v>220</v>
      </c>
    </row>
    <row r="78" spans="1:21" ht="20" x14ac:dyDescent="0.2">
      <c r="A78" s="3">
        <f t="shared" si="2"/>
        <v>50</v>
      </c>
      <c r="B78" s="3" t="s">
        <v>89</v>
      </c>
      <c r="C78" s="3"/>
      <c r="D78" s="3" t="s">
        <v>175</v>
      </c>
      <c r="E78" s="3">
        <v>60657</v>
      </c>
      <c r="F78" s="4">
        <v>1903</v>
      </c>
      <c r="G78" s="3"/>
      <c r="H78" s="3" t="s">
        <v>90</v>
      </c>
    </row>
    <row r="79" spans="1:21" ht="20" x14ac:dyDescent="0.2">
      <c r="A79" s="3">
        <f t="shared" si="2"/>
        <v>51</v>
      </c>
      <c r="B79" s="3" t="s">
        <v>183</v>
      </c>
      <c r="C79" s="3"/>
      <c r="D79" s="3" t="s">
        <v>184</v>
      </c>
      <c r="E79" s="3">
        <v>60657</v>
      </c>
      <c r="F79" s="4">
        <v>1893</v>
      </c>
      <c r="G79" s="3"/>
      <c r="H79" s="3" t="s">
        <v>185</v>
      </c>
    </row>
    <row r="80" spans="1:21" ht="20" x14ac:dyDescent="0.2">
      <c r="A80" s="3">
        <f t="shared" si="2"/>
        <v>52</v>
      </c>
      <c r="B80" s="3" t="s">
        <v>162</v>
      </c>
      <c r="C80" s="3"/>
      <c r="D80" s="3" t="s">
        <v>163</v>
      </c>
      <c r="E80" s="3">
        <v>60657</v>
      </c>
      <c r="F80" s="4">
        <v>1928</v>
      </c>
      <c r="G80" s="3"/>
      <c r="H80" s="3" t="s">
        <v>182</v>
      </c>
    </row>
    <row r="81" spans="1:9" ht="20" x14ac:dyDescent="0.2">
      <c r="A81" s="3">
        <f t="shared" si="2"/>
        <v>53</v>
      </c>
      <c r="B81" s="3" t="s">
        <v>194</v>
      </c>
      <c r="D81" s="3" t="s">
        <v>176</v>
      </c>
      <c r="E81" s="3">
        <v>60657</v>
      </c>
      <c r="F81" s="3">
        <v>1912</v>
      </c>
      <c r="H81" s="3" t="s">
        <v>195</v>
      </c>
    </row>
    <row r="82" spans="1:9" ht="20" x14ac:dyDescent="0.2">
      <c r="A82" s="3">
        <f>1+A81</f>
        <v>54</v>
      </c>
      <c r="B82" s="3" t="s">
        <v>157</v>
      </c>
      <c r="D82" s="3" t="s">
        <v>158</v>
      </c>
      <c r="E82" s="3">
        <v>60657</v>
      </c>
      <c r="F82" s="3">
        <v>1888</v>
      </c>
      <c r="H82" s="3"/>
    </row>
    <row r="83" spans="1:9" ht="20" x14ac:dyDescent="0.2">
      <c r="A83" s="3">
        <f>1+A82</f>
        <v>55</v>
      </c>
      <c r="B83" s="3" t="s">
        <v>154</v>
      </c>
      <c r="C83" s="3"/>
      <c r="D83" s="3" t="s">
        <v>155</v>
      </c>
      <c r="E83" s="3">
        <v>60657</v>
      </c>
      <c r="F83" s="3">
        <v>1926</v>
      </c>
      <c r="H83" s="3"/>
    </row>
    <row r="84" spans="1:9" ht="20" x14ac:dyDescent="0.2">
      <c r="A84" s="3">
        <f>1+A83</f>
        <v>56</v>
      </c>
      <c r="B84" s="3" t="s">
        <v>151</v>
      </c>
      <c r="C84" s="3"/>
      <c r="D84" s="3" t="s">
        <v>156</v>
      </c>
      <c r="E84" s="3">
        <v>60657</v>
      </c>
      <c r="F84" s="3">
        <v>1923</v>
      </c>
      <c r="H84" s="3"/>
    </row>
    <row r="85" spans="1:9" ht="20" x14ac:dyDescent="0.2">
      <c r="A85" s="3">
        <f>1+A84</f>
        <v>57</v>
      </c>
      <c r="B85" s="3" t="s">
        <v>152</v>
      </c>
      <c r="C85" s="3"/>
      <c r="D85" s="3" t="s">
        <v>153</v>
      </c>
      <c r="E85" s="3">
        <v>60657</v>
      </c>
      <c r="F85" s="3">
        <v>1913</v>
      </c>
      <c r="G85" s="3">
        <v>1914</v>
      </c>
      <c r="H85" s="3" t="s">
        <v>221</v>
      </c>
    </row>
    <row r="86" spans="1:9" ht="20" x14ac:dyDescent="0.2">
      <c r="A86" s="3">
        <f>1+A85</f>
        <v>58</v>
      </c>
      <c r="B86" s="3" t="s">
        <v>180</v>
      </c>
      <c r="D86" s="3" t="s">
        <v>120</v>
      </c>
      <c r="E86" s="3">
        <v>60657</v>
      </c>
      <c r="F86" s="3">
        <v>1915</v>
      </c>
      <c r="G86" s="3"/>
      <c r="H86" s="3" t="s">
        <v>181</v>
      </c>
    </row>
    <row r="87" spans="1:9" ht="20" x14ac:dyDescent="0.2">
      <c r="A87" s="3"/>
      <c r="B87" s="3" t="s">
        <v>177</v>
      </c>
      <c r="C87" s="3"/>
      <c r="D87" s="3" t="s">
        <v>178</v>
      </c>
      <c r="E87" s="3">
        <v>60657</v>
      </c>
      <c r="F87" s="3">
        <v>2018</v>
      </c>
      <c r="G87" s="3"/>
      <c r="H87" s="3" t="s">
        <v>179</v>
      </c>
    </row>
    <row r="88" spans="1:9" ht="20" x14ac:dyDescent="0.2">
      <c r="A88" s="3"/>
      <c r="B88" s="3"/>
      <c r="D88" s="12"/>
      <c r="E88" s="3"/>
    </row>
    <row r="89" spans="1:9" ht="20" x14ac:dyDescent="0.2">
      <c r="A89" s="3">
        <v>2</v>
      </c>
      <c r="B89" s="3" t="s">
        <v>7</v>
      </c>
      <c r="C89" s="3" t="s">
        <v>233</v>
      </c>
      <c r="D89" s="3">
        <v>6.84</v>
      </c>
      <c r="E89" s="3" t="s">
        <v>204</v>
      </c>
      <c r="F89" s="3"/>
      <c r="G89" s="3">
        <v>1</v>
      </c>
      <c r="H89" s="3" t="s">
        <v>253</v>
      </c>
      <c r="I89" s="3"/>
    </row>
    <row r="90" spans="1:9" ht="20" x14ac:dyDescent="0.2">
      <c r="A90" s="3">
        <v>7</v>
      </c>
      <c r="B90" s="3" t="s">
        <v>249</v>
      </c>
      <c r="C90" s="3"/>
      <c r="D90" s="3"/>
      <c r="E90" s="3"/>
      <c r="F90" s="1"/>
      <c r="G90" s="3">
        <v>1</v>
      </c>
      <c r="H90" s="3" t="s">
        <v>252</v>
      </c>
      <c r="I90" s="3"/>
    </row>
    <row r="91" spans="1:9" ht="20" x14ac:dyDescent="0.2">
      <c r="A91" s="3">
        <v>6</v>
      </c>
      <c r="B91" s="3" t="s">
        <v>239</v>
      </c>
      <c r="C91" s="3" t="s">
        <v>237</v>
      </c>
      <c r="D91" s="3" t="s">
        <v>238</v>
      </c>
      <c r="E91" s="3"/>
      <c r="F91" s="1"/>
      <c r="G91" s="3">
        <v>1</v>
      </c>
      <c r="H91" s="3" t="s">
        <v>255</v>
      </c>
      <c r="I91" s="3"/>
    </row>
    <row r="92" spans="1:9" ht="20" x14ac:dyDescent="0.2">
      <c r="A92" s="3">
        <v>5</v>
      </c>
      <c r="B92" s="3" t="s">
        <v>250</v>
      </c>
      <c r="C92" s="3" t="s">
        <v>240</v>
      </c>
      <c r="D92" s="3" t="s">
        <v>82</v>
      </c>
      <c r="E92" s="3"/>
      <c r="F92" s="1"/>
      <c r="G92" s="3">
        <v>1</v>
      </c>
      <c r="H92" s="3" t="s">
        <v>254</v>
      </c>
    </row>
    <row r="93" spans="1:9" ht="20" x14ac:dyDescent="0.2">
      <c r="A93" s="3">
        <v>3</v>
      </c>
      <c r="B93" s="3" t="s">
        <v>251</v>
      </c>
      <c r="C93" s="3" t="s">
        <v>242</v>
      </c>
      <c r="D93" s="3" t="s">
        <v>243</v>
      </c>
      <c r="E93" s="3"/>
      <c r="F93" s="1"/>
      <c r="G93" s="3">
        <v>1</v>
      </c>
      <c r="H93" s="3" t="s">
        <v>257</v>
      </c>
    </row>
    <row r="94" spans="1:9" ht="20" x14ac:dyDescent="0.2">
      <c r="A94" s="3">
        <v>1</v>
      </c>
      <c r="B94" s="3" t="s">
        <v>256</v>
      </c>
      <c r="C94" s="5" t="s">
        <v>246</v>
      </c>
      <c r="D94" s="3" t="s">
        <v>81</v>
      </c>
      <c r="E94" s="3"/>
      <c r="F94" s="1"/>
    </row>
    <row r="95" spans="1:9" ht="20" x14ac:dyDescent="0.2">
      <c r="A95" s="3"/>
      <c r="B95" s="3"/>
      <c r="C95" s="3"/>
      <c r="D95" s="1"/>
      <c r="E95" s="1"/>
      <c r="F95" s="1"/>
      <c r="G95" s="3">
        <f>SUM(A89:A94)+SUM(G89:G93)</f>
        <v>29</v>
      </c>
      <c r="H95" s="3" t="s">
        <v>8</v>
      </c>
    </row>
    <row r="96" spans="1:9" ht="20" x14ac:dyDescent="0.2">
      <c r="A96" s="5"/>
      <c r="B96" s="3" t="s">
        <v>247</v>
      </c>
      <c r="C96" s="1"/>
      <c r="D96" s="1"/>
      <c r="E96" s="1"/>
      <c r="F96" s="1"/>
      <c r="G96" s="3"/>
      <c r="H96" s="3"/>
    </row>
    <row r="97" spans="1:8" ht="20" x14ac:dyDescent="0.2">
      <c r="A97" s="3"/>
    </row>
    <row r="98" spans="1:8" ht="20" x14ac:dyDescent="0.2">
      <c r="A98" s="3"/>
      <c r="G98" s="3"/>
      <c r="H98" s="3"/>
    </row>
    <row r="99" spans="1:8" ht="20" customHeight="1" x14ac:dyDescent="0.2">
      <c r="B99" s="1" t="s">
        <v>141</v>
      </c>
    </row>
    <row r="101" spans="1:8" ht="20" x14ac:dyDescent="0.2">
      <c r="A101" s="3">
        <v>1</v>
      </c>
      <c r="B101" s="3" t="s">
        <v>52</v>
      </c>
      <c r="C101" s="3"/>
      <c r="D101" s="3" t="s">
        <v>41</v>
      </c>
      <c r="E101" s="3">
        <v>60657</v>
      </c>
      <c r="F101" s="4"/>
      <c r="G101" s="3"/>
      <c r="H101" s="3"/>
    </row>
    <row r="102" spans="1:8" ht="20" x14ac:dyDescent="0.2">
      <c r="A102" s="3">
        <f t="shared" ref="A102:A112" si="3">1+A101</f>
        <v>2</v>
      </c>
      <c r="B102" s="3" t="s">
        <v>91</v>
      </c>
      <c r="C102" s="3"/>
      <c r="D102" s="3" t="s">
        <v>42</v>
      </c>
      <c r="E102" s="3">
        <v>60657</v>
      </c>
      <c r="F102" s="4">
        <v>1908</v>
      </c>
      <c r="G102" s="3"/>
      <c r="H102" s="3" t="s">
        <v>248</v>
      </c>
    </row>
    <row r="103" spans="1:8" ht="20" x14ac:dyDescent="0.2">
      <c r="A103" s="3">
        <f t="shared" si="3"/>
        <v>3</v>
      </c>
      <c r="B103" s="3" t="s">
        <v>43</v>
      </c>
      <c r="C103" s="3"/>
      <c r="D103" s="3" t="s">
        <v>44</v>
      </c>
      <c r="E103" s="3">
        <v>60657</v>
      </c>
    </row>
    <row r="104" spans="1:8" ht="20" x14ac:dyDescent="0.2">
      <c r="A104" s="3">
        <f t="shared" si="3"/>
        <v>4</v>
      </c>
      <c r="B104" s="3" t="s">
        <v>50</v>
      </c>
      <c r="C104" s="3"/>
      <c r="D104" s="3" t="s">
        <v>51</v>
      </c>
      <c r="E104" s="3">
        <v>60657</v>
      </c>
    </row>
    <row r="105" spans="1:8" ht="20" x14ac:dyDescent="0.2">
      <c r="A105" s="3">
        <f t="shared" si="3"/>
        <v>5</v>
      </c>
      <c r="B105" s="3" t="s">
        <v>53</v>
      </c>
      <c r="C105" s="3"/>
      <c r="D105" s="3" t="s">
        <v>54</v>
      </c>
      <c r="E105" s="3">
        <v>60657</v>
      </c>
    </row>
    <row r="106" spans="1:8" ht="20" x14ac:dyDescent="0.2">
      <c r="A106" s="3">
        <f t="shared" si="3"/>
        <v>6</v>
      </c>
      <c r="B106" s="3" t="s">
        <v>55</v>
      </c>
      <c r="C106" s="3"/>
      <c r="D106" s="3" t="s">
        <v>56</v>
      </c>
      <c r="E106" s="3">
        <v>60657</v>
      </c>
    </row>
    <row r="107" spans="1:8" ht="20" x14ac:dyDescent="0.2">
      <c r="A107" s="3">
        <f t="shared" si="3"/>
        <v>7</v>
      </c>
      <c r="B107" s="3" t="s">
        <v>58</v>
      </c>
      <c r="C107" s="3"/>
      <c r="D107" s="3" t="s">
        <v>59</v>
      </c>
      <c r="E107" s="3">
        <v>60657</v>
      </c>
    </row>
    <row r="108" spans="1:8" ht="20" customHeight="1" x14ac:dyDescent="0.2">
      <c r="A108" s="3">
        <f t="shared" si="3"/>
        <v>8</v>
      </c>
      <c r="B108" s="3" t="s">
        <v>87</v>
      </c>
      <c r="C108" s="3"/>
      <c r="D108" s="3" t="s">
        <v>142</v>
      </c>
      <c r="E108" s="3">
        <v>60657</v>
      </c>
      <c r="F108" s="4"/>
      <c r="G108" s="3">
        <v>1942</v>
      </c>
      <c r="H108" s="3" t="s">
        <v>143</v>
      </c>
    </row>
    <row r="109" spans="1:8" ht="20" x14ac:dyDescent="0.2">
      <c r="A109" s="3">
        <f t="shared" si="3"/>
        <v>9</v>
      </c>
      <c r="B109" s="3" t="s">
        <v>92</v>
      </c>
      <c r="C109" s="3"/>
      <c r="D109" s="3" t="s">
        <v>93</v>
      </c>
      <c r="E109" s="3">
        <v>60613</v>
      </c>
      <c r="F109" s="4">
        <v>1923</v>
      </c>
      <c r="H109" s="3"/>
    </row>
    <row r="110" spans="1:8" ht="20" x14ac:dyDescent="0.2">
      <c r="A110" s="3">
        <f t="shared" si="3"/>
        <v>10</v>
      </c>
      <c r="B110" s="3" t="s">
        <v>33</v>
      </c>
      <c r="C110" s="3"/>
      <c r="D110" s="3" t="s">
        <v>34</v>
      </c>
      <c r="E110" s="3">
        <v>60614</v>
      </c>
      <c r="F110" s="15">
        <v>1860</v>
      </c>
      <c r="G110" s="3">
        <v>1865</v>
      </c>
      <c r="H110" s="3" t="s">
        <v>99</v>
      </c>
    </row>
    <row r="111" spans="1:8" ht="20" x14ac:dyDescent="0.2">
      <c r="A111" s="3">
        <f t="shared" si="3"/>
        <v>11</v>
      </c>
      <c r="B111" s="3" t="s">
        <v>149</v>
      </c>
      <c r="D111" s="3" t="s">
        <v>148</v>
      </c>
      <c r="E111" s="3">
        <v>60657</v>
      </c>
      <c r="F111" s="3">
        <v>1975</v>
      </c>
      <c r="G111" s="3"/>
      <c r="H111" s="3" t="s">
        <v>150</v>
      </c>
    </row>
    <row r="112" spans="1:8" ht="20" x14ac:dyDescent="0.2">
      <c r="A112" s="3"/>
    </row>
    <row r="113" spans="1:8" ht="20" x14ac:dyDescent="0.2">
      <c r="A113" s="3"/>
    </row>
    <row r="114" spans="1:8" ht="20" x14ac:dyDescent="0.2">
      <c r="A114" s="3"/>
      <c r="F114" s="4"/>
      <c r="G114" s="3"/>
      <c r="H114" s="3"/>
    </row>
    <row r="115" spans="1:8" ht="20" x14ac:dyDescent="0.2">
      <c r="A115" s="3"/>
      <c r="F115" s="4"/>
      <c r="G115" s="3"/>
      <c r="H115" s="3"/>
    </row>
    <row r="116" spans="1:8" ht="20" x14ac:dyDescent="0.2">
      <c r="A116" s="3"/>
      <c r="F116" s="4"/>
      <c r="G116" s="3"/>
      <c r="H116" s="3"/>
    </row>
    <row r="117" spans="1:8" ht="20" x14ac:dyDescent="0.2">
      <c r="A117" s="3"/>
    </row>
    <row r="118" spans="1:8" ht="20" x14ac:dyDescent="0.2">
      <c r="A118" s="3"/>
    </row>
    <row r="119" spans="1:8" ht="20" x14ac:dyDescent="0.2">
      <c r="A119" s="3"/>
    </row>
    <row r="120" spans="1:8" ht="20" x14ac:dyDescent="0.2">
      <c r="A120" s="3"/>
    </row>
    <row r="121" spans="1:8" ht="20" x14ac:dyDescent="0.2">
      <c r="A121" s="3"/>
    </row>
    <row r="122" spans="1:8" ht="20" x14ac:dyDescent="0.2">
      <c r="A122" s="3"/>
    </row>
    <row r="123" spans="1:8" ht="20" x14ac:dyDescent="0.2">
      <c r="A123" s="3"/>
      <c r="G123" s="3"/>
      <c r="H123" s="3"/>
    </row>
    <row r="124" spans="1:8" ht="20" x14ac:dyDescent="0.2">
      <c r="A124" s="3"/>
      <c r="G124" s="3"/>
      <c r="H124" s="3"/>
    </row>
    <row r="125" spans="1:8" ht="20" x14ac:dyDescent="0.2">
      <c r="A125" s="3"/>
    </row>
    <row r="126" spans="1:8" ht="20" x14ac:dyDescent="0.2">
      <c r="A126" s="3"/>
    </row>
    <row r="127" spans="1:8" ht="20" x14ac:dyDescent="0.2">
      <c r="A127" s="3"/>
    </row>
    <row r="128" spans="1:8" ht="20" x14ac:dyDescent="0.2">
      <c r="A128" s="3"/>
    </row>
  </sheetData>
  <sortState xmlns:xlrd2="http://schemas.microsoft.com/office/spreadsheetml/2017/richdata2" ref="A11:H33">
    <sortCondition descending="1" ref="A11"/>
  </sortState>
  <pageMargins left="0.25" right="0.25" top="0.5" bottom="0.25" header="0.3" footer="0.3"/>
  <pageSetup scale="32" orientation="portrait" r:id="rId1"/>
  <headerFooter>
    <oddFooter>&amp;L&amp;16&amp;K000000&amp;Z&amp;F&amp;R&amp;16&amp;K000000&amp;D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2025-04-07T20:29:34Z</cp:lastPrinted>
  <dcterms:created xsi:type="dcterms:W3CDTF">2010-03-27T16:40:26Z</dcterms:created>
  <dcterms:modified xsi:type="dcterms:W3CDTF">2025-04-07T20:30:39Z</dcterms:modified>
</cp:coreProperties>
</file>