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8_{56891436-0530-784B-8A26-1BDB63BB8739}" xr6:coauthVersionLast="47" xr6:coauthVersionMax="47" xr10:uidLastSave="{00000000-0000-0000-0000-000000000000}"/>
  <bookViews>
    <workbookView xWindow="0" yWindow="500" windowWidth="25600" windowHeight="139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9" i="1" l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40" i="1" s="1"/>
  <c r="A41" i="1" s="1"/>
  <c r="A42" i="1" s="1"/>
  <c r="A43" i="1" s="1"/>
  <c r="A44" i="1" s="1"/>
  <c r="A45" i="1" s="1"/>
  <c r="G53" i="1" l="1"/>
  <c r="P22" i="1"/>
  <c r="P15" i="1"/>
  <c r="P68" i="1"/>
  <c r="P69" i="1"/>
  <c r="P73" i="1"/>
  <c r="P31" i="1"/>
  <c r="P67" i="1"/>
  <c r="P66" i="1"/>
  <c r="P71" i="1"/>
  <c r="P70" i="1"/>
  <c r="P65" i="1"/>
  <c r="P24" i="1"/>
  <c r="P72" i="1"/>
  <c r="P32" i="1"/>
  <c r="P64" i="1"/>
  <c r="A55" i="1" l="1"/>
  <c r="D134" i="1" l="1"/>
  <c r="A135" i="1" l="1"/>
  <c r="D135" i="1" l="1"/>
  <c r="D133" i="1"/>
  <c r="D132" i="1"/>
  <c r="H9" i="1" l="1"/>
  <c r="A62" i="1" l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l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</calcChain>
</file>

<file path=xl/sharedStrings.xml><?xml version="1.0" encoding="utf-8"?>
<sst xmlns="http://schemas.openxmlformats.org/spreadsheetml/2006/main" count="271" uniqueCount="234">
  <si>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</si>
  <si>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</si>
  <si>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</si>
  <si>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</si>
  <si>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</si>
  <si>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</si>
  <si>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</si>
  <si>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</si>
  <si>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</si>
  <si>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</si>
  <si>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</si>
  <si>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</si>
  <si>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</si>
  <si>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</si>
  <si>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</si>
  <si>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</si>
  <si>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</si>
  <si>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</si>
  <si>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</si>
  <si>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</si>
  <si>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</si>
  <si>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</si>
  <si>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</si>
  <si>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</si>
  <si>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</si>
  <si>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- Places Not Visited</t>
  </si>
  <si>
    <t>NAS</t>
  </si>
  <si>
    <t>1960's ?</t>
  </si>
  <si>
    <t>1950's ?</t>
  </si>
  <si>
    <t>1920's ?</t>
  </si>
  <si>
    <t>Historic Houses</t>
  </si>
  <si>
    <t>Churches &amp; Temples</t>
  </si>
  <si>
    <t>Parks &amp; Fieldhouses</t>
  </si>
  <si>
    <t>Community Area - #69 - Greater Grand Crossing</t>
  </si>
  <si>
    <t>7140 S Martin Luther King Dr</t>
  </si>
  <si>
    <t>1000 E 73rd St</t>
  </si>
  <si>
    <t>7655 S Ingleside Ave</t>
  </si>
  <si>
    <t>406 W Winneconna Pkwy</t>
  </si>
  <si>
    <t>New Beginnings Church of Chicago</t>
  </si>
  <si>
    <t>Greater Acquaintance Mssnry</t>
  </si>
  <si>
    <t>Marantha Church of God in Christ</t>
  </si>
  <si>
    <t>Calvary Light Pentecostal Church</t>
  </si>
  <si>
    <t>Park Manor Elementary School</t>
  </si>
  <si>
    <t>Augustus Tolton Catholic Academy</t>
  </si>
  <si>
    <t>Park Manor Christian Church</t>
  </si>
  <si>
    <t>7428 S Evans Ave</t>
  </si>
  <si>
    <t>Emil G. Hirsch Metropolitan High School</t>
  </si>
  <si>
    <t>7740 S Ingleside Ave</t>
  </si>
  <si>
    <t>First Bethel Missionary Baptist</t>
  </si>
  <si>
    <t>Storefront Church, Not Architecturally Significant (NAS)</t>
  </si>
  <si>
    <t>Martha M. Ruggles Elementary School</t>
  </si>
  <si>
    <t>7831 S Prairie Ave</t>
  </si>
  <si>
    <t>Mt Hermon Missionary Baptist</t>
  </si>
  <si>
    <t>7008 S Michigan Ave</t>
  </si>
  <si>
    <t>Parkway Garden Christian</t>
  </si>
  <si>
    <t>New Memorial Mssnry Baptist Church</t>
  </si>
  <si>
    <t>6844 S Indiana Ave</t>
  </si>
  <si>
    <t>Chicago Shiloh Seventh-day Adventist Church</t>
  </si>
  <si>
    <t>7000 S Michigan Ave</t>
  </si>
  <si>
    <t>Faith Walk Church International</t>
  </si>
  <si>
    <t>7656 S Vincennes Ave</t>
  </si>
  <si>
    <t>Friendly Temple COGIC</t>
  </si>
  <si>
    <t>7745 S State St</t>
  </si>
  <si>
    <t>Carter Temple CME Church</t>
  </si>
  <si>
    <t>7841 S Wabash Ave</t>
  </si>
  <si>
    <t>Steep Roofed, period type, NAS, but nice.</t>
  </si>
  <si>
    <t>Greater Institutional AME Church</t>
  </si>
  <si>
    <t>7800 S Indiana Ave</t>
  </si>
  <si>
    <t>Byzantine, Romanesque, brick, nice steeple, 5 bays</t>
  </si>
  <si>
    <t>7710 S Indiana Ave</t>
  </si>
  <si>
    <t>Grace &amp; Glory Gospel Chapel</t>
  </si>
  <si>
    <t>1960's?</t>
  </si>
  <si>
    <t>Converted home</t>
  </si>
  <si>
    <t>Lighthouse Apostolic Faith Church</t>
  </si>
  <si>
    <t>7759 S Eberhart Ave</t>
  </si>
  <si>
    <t>Converted neighborhood corner store</t>
  </si>
  <si>
    <t>New Covenant Missionary Baptist Church</t>
  </si>
  <si>
    <t>754 E 77th St</t>
  </si>
  <si>
    <t>Prairie Style mega church 1,100 seats. Rv Elijah Thurston 1934</t>
  </si>
  <si>
    <t>Israel Methodist Community Church</t>
  </si>
  <si>
    <t>7621 S Cottage Grove Ave</t>
  </si>
  <si>
    <t>Byzantine, converted Theater, Marquee removed ?</t>
  </si>
  <si>
    <t>Resurrecting Life Church</t>
  </si>
  <si>
    <t>7653 S Maryland Ave</t>
  </si>
  <si>
    <t>Helen Durhams Temple</t>
  </si>
  <si>
    <t>hijacked location - zen philosopher.</t>
  </si>
  <si>
    <t>Helen Durhams Temple - a residence</t>
  </si>
  <si>
    <t>7823 S Ellis Ave</t>
  </si>
  <si>
    <t xml:space="preserve">1920's  </t>
  </si>
  <si>
    <t>cornerstone &amp; date to left of entrance</t>
  </si>
  <si>
    <t>Betty Shabazz Academy - 1998</t>
  </si>
  <si>
    <t>1021 E 78th St</t>
  </si>
  <si>
    <t>New Covenant Life Church</t>
  </si>
  <si>
    <t>Holy Bethel Christian Church</t>
  </si>
  <si>
    <t>909 E 75th St</t>
  </si>
  <si>
    <t>Morrish Science Temple of America</t>
  </si>
  <si>
    <t>949 E 75th St</t>
  </si>
  <si>
    <t>vacant lot</t>
  </si>
  <si>
    <t>Nice Stained Glass</t>
  </si>
  <si>
    <t>929 E 76th St</t>
  </si>
  <si>
    <t>Ingleside Whitfield United Church</t>
  </si>
  <si>
    <t>Grace Conservative Baptist Church</t>
  </si>
  <si>
    <t>1002 E 75th St</t>
  </si>
  <si>
    <t>Storefront Church, NAS.</t>
  </si>
  <si>
    <t>Faith Tabernacle #1 Apostolic Church Of God</t>
  </si>
  <si>
    <t>7426 S Drexel Ave</t>
  </si>
  <si>
    <t>Interesting architecture</t>
  </si>
  <si>
    <t>New Christian Life House-Pryr</t>
  </si>
  <si>
    <t>852 E 75th St</t>
  </si>
  <si>
    <t>Greater New Mt Pisgah MB</t>
  </si>
  <si>
    <t>835 E 75th St</t>
  </si>
  <si>
    <t>St John Church of God In Christ</t>
  </si>
  <si>
    <t>7527 S Cottage Grove Ave</t>
  </si>
  <si>
    <t xml:space="preserve">Former Bank, Corinthian Pilasters, </t>
  </si>
  <si>
    <t>Holy Stranger Home Church</t>
  </si>
  <si>
    <t>820 E 75th St.</t>
  </si>
  <si>
    <t>Sanctuary Church</t>
  </si>
  <si>
    <t>7415 S Cottage Grove Ave</t>
  </si>
  <si>
    <t>Grace Fellowship Church Restoration &amp; Reconciliation Ministry</t>
  </si>
  <si>
    <t>633 E 75th St</t>
  </si>
  <si>
    <t>7350 S Evans Ave</t>
  </si>
  <si>
    <t>Homer O. Tanner (1859-1937) Elem. School</t>
  </si>
  <si>
    <t>NAS. Artist, represented blacks w dignity in his paintings.</t>
  </si>
  <si>
    <t>7356 S Calumet Ave</t>
  </si>
  <si>
    <t>Salem Lutheran Church</t>
  </si>
  <si>
    <t>Check date on cornerstone &amp; hedge on 74th St.</t>
  </si>
  <si>
    <t>Large, NAS except as genre.</t>
  </si>
  <si>
    <t>331 E 71st St</t>
  </si>
  <si>
    <t>Addition.  Run by Sisters of Saint Dominic.  1933 Gymn.</t>
  </si>
  <si>
    <t>Liberation Christian Center</t>
  </si>
  <si>
    <t>7400 Michigan Ave</t>
  </si>
  <si>
    <t>St Mark A.M.E. Zion Church</t>
  </si>
  <si>
    <t>7358 S Cottage Grove Ave</t>
  </si>
  <si>
    <t>7300 S Maryland Ave</t>
  </si>
  <si>
    <t>Greater Salem MB Church</t>
  </si>
  <si>
    <t>218 W 71st St</t>
  </si>
  <si>
    <t xml:space="preserve">Nice brick, stained glass </t>
  </si>
  <si>
    <t>7000 S King Dr</t>
  </si>
  <si>
    <t>Height</t>
  </si>
  <si>
    <t>Age</t>
  </si>
  <si>
    <t>Detail</t>
  </si>
  <si>
    <t>Steeples</t>
  </si>
  <si>
    <t>Materials</t>
  </si>
  <si>
    <t>Glass</t>
  </si>
  <si>
    <t>Size</t>
  </si>
  <si>
    <t>7 bays</t>
  </si>
  <si>
    <t>6741 S Michigan Ave</t>
  </si>
  <si>
    <t>7037 S Rhodes Ave</t>
  </si>
  <si>
    <t>1910's ?</t>
  </si>
  <si>
    <t>Charles S. Brownell Elem. School</t>
  </si>
  <si>
    <t>St Columbanus Catholic School                 now</t>
  </si>
  <si>
    <t>7131 S South Chicago Ave</t>
  </si>
  <si>
    <t>Noble Charter School</t>
  </si>
  <si>
    <t>Gary Comer Youth Center</t>
  </si>
  <si>
    <t>Gary Comer (1927-2006) College Prep</t>
  </si>
  <si>
    <t>Edgar D. Martin. $1.25 M.</t>
  </si>
  <si>
    <t>Chicago Seventh Day Adventist (SDA) Acad.</t>
  </si>
  <si>
    <t>Next to SDA Church - NAS</t>
  </si>
  <si>
    <t>St Columbanus Catholic Church founded 1909</t>
  </si>
  <si>
    <t>James Burns. 1925 Dedicated. 1917 Convent. 1954 Black cong</t>
  </si>
  <si>
    <t>Nat King Cole was pianist, dad priest 1930's. Organized 1923.</t>
  </si>
  <si>
    <t>True Light Baptist Church here since 1963.</t>
  </si>
  <si>
    <t>1035 E 67th St</t>
  </si>
  <si>
    <t xml:space="preserve">Oak Woods Cemetery (OWC) - East Chapel </t>
  </si>
  <si>
    <t xml:space="preserve">  1895 - Gen'l John Underwood Memorial dedicated by Pres. Grover Cleveland &amp; 100,000 onlookers, 1911 red granite base. Largest mass grave in the Western Hemisphere.</t>
  </si>
  <si>
    <t>Opened.</t>
  </si>
  <si>
    <t xml:space="preserve">   Confederate Mound &amp; Memorial - 1861-65 Camp Douglas prisoners died &amp; enterred at Camp Douglas,1865-66 moved to City Cemetery (Lincoln Park), 1866-67 moved to OWC, </t>
  </si>
  <si>
    <t>7257 S State St.</t>
  </si>
  <si>
    <t>Library</t>
  </si>
  <si>
    <t>Youth Center</t>
  </si>
  <si>
    <t>Housing Project</t>
  </si>
  <si>
    <t>Charles S. Dennen (1863-1940) Elem. School</t>
  </si>
  <si>
    <t>1959 &amp;</t>
  </si>
  <si>
    <t>1963 Additions. Il. Gov. (1905-1913), U.S. Senator (1925-1931)</t>
  </si>
  <si>
    <t>Chicago Educator from 1864 to 1923</t>
  </si>
  <si>
    <t xml:space="preserve">John Ronan Architects. 1963 founded Land's End.  </t>
  </si>
  <si>
    <t>7141 S Ellis Ave</t>
  </si>
  <si>
    <t>Paul Revere/Gary Comer Middle School</t>
  </si>
  <si>
    <t>CPS Teacher, counselor. 1965 - attorney, community service</t>
  </si>
  <si>
    <t>Fieldhouse. 1923-30 Ald., Sheriff, Chief Prob. Officer Cook Co.</t>
  </si>
  <si>
    <t>1930 &amp;1947</t>
  </si>
  <si>
    <t>Collision between Il Cent &amp; Mich Southn RR  trains- 18 deaths, 40 injuries</t>
  </si>
  <si>
    <t>1908-10</t>
  </si>
  <si>
    <t>(Edison L.) Hoard  (1933-1974) Park      died...</t>
  </si>
  <si>
    <t>7201 S. Dobson Ave….planecrash</t>
  </si>
  <si>
    <t>Auburn Pk. Imprv Co. deeded. Wm B. Ogden 1st owner of land.</t>
  </si>
  <si>
    <t>Auburn Park Lagoon dev donated swamp land</t>
  </si>
  <si>
    <t>Gwendolyn Brooks (1917-2000) House</t>
  </si>
  <si>
    <t>1953-94</t>
  </si>
  <si>
    <r>
      <t>GB lived here. $8,000. 1950 Pulitzer Prize-</t>
    </r>
    <r>
      <rPr>
        <i/>
        <sz val="16"/>
        <rFont val="Arial"/>
        <family val="2"/>
      </rPr>
      <t>Annie Allen</t>
    </r>
    <r>
      <rPr>
        <sz val="16"/>
        <rFont val="Arial"/>
        <family val="2"/>
      </rPr>
      <t>. 83 yrs.</t>
    </r>
  </si>
  <si>
    <t>7244 Prairie Ave  6 bdrms</t>
  </si>
  <si>
    <t>Al Capone's Home Listed $109,900 2019 Jan</t>
  </si>
  <si>
    <t>Capone purchase. 1953 family sold. 2019 sold $226,000 4/19</t>
  </si>
  <si>
    <t>7200 S Ingleside Ave</t>
  </si>
  <si>
    <t>6330-6546 S. Martin Luther King Dr</t>
  </si>
  <si>
    <t xml:space="preserve">Parkway Gardens - NRHP 35 buildings... </t>
  </si>
  <si>
    <t>Henry K. Holsman. Michelle Obama - 1964 8 walk up 11-8 story</t>
  </si>
  <si>
    <t>White flight began in ernest.</t>
  </si>
  <si>
    <t>Greater Grand Crossing Chicago Pblc Library</t>
  </si>
  <si>
    <t>LEED Cert. Gold.  Funded in part by G. Comer Foundation.</t>
  </si>
  <si>
    <t>61st. St.</t>
  </si>
  <si>
    <t>Wentworth, Stewart, Wallace</t>
  </si>
  <si>
    <t>79th St.</t>
  </si>
  <si>
    <t>MLK Dr., Metra, Kenwood</t>
  </si>
  <si>
    <t>Tracks at 75th St. &amp; S. Chicago Ave. elevated as a result of 1853 collision.</t>
  </si>
  <si>
    <t>2011-2014 - O Block (6400 MLK Dr) Pkwy Grdns, most shootings of any block in Chicago.</t>
  </si>
  <si>
    <t xml:space="preserve">Notable Residents of Oak Woods Cemetery:  Cap Anson, </t>
  </si>
  <si>
    <t xml:space="preserve">James "Big Jim" Colosimo, Thomas A. Dorsey, </t>
  </si>
  <si>
    <t>Enrico Fermi, Kenesaw Mountain Landis, Jesse Owens, Bill Veeck, Harold Washington, Ida B. Wells.</t>
  </si>
  <si>
    <t>311 E 75th St</t>
  </si>
  <si>
    <t>Opens 8 am Sat, 9 am Sun. Cash</t>
  </si>
  <si>
    <t>405 E 75th St</t>
  </si>
  <si>
    <t>(William D. (1893-1976)) Meyering Park</t>
  </si>
  <si>
    <t>John Ronan Architects. G. Comer grew up in Grtr Grnd Crssng.</t>
  </si>
  <si>
    <t>Paul Cornell bought land in the area for development, 1870 subdivided into lots.</t>
  </si>
  <si>
    <t>Grand Crossing Park - NRHP</t>
  </si>
  <si>
    <t>So. Park Comsn influenced by Burnham &amp; Co. &amp; Olmsted Bros.</t>
  </si>
  <si>
    <t>Lem's Bar-B-Q (Bruce and Myles Lemons)</t>
  </si>
  <si>
    <t>Park Manor Christian Church est. 1891</t>
  </si>
  <si>
    <t>Guenzel and Drummond. Originally Lorimer Mmrl Baptist Church</t>
  </si>
  <si>
    <t>600 E. 73rd St.</t>
  </si>
  <si>
    <t>1891-1953 Park Manor Congregational Church</t>
  </si>
  <si>
    <t>Congregational Church of Park Manor</t>
  </si>
  <si>
    <t>7900 S Martin Luther King Dr</t>
  </si>
  <si>
    <t>Open 24 hrs. 7 days.</t>
  </si>
  <si>
    <t>McDonald's for the bathroom</t>
  </si>
  <si>
    <t>Opens at 1 pm, An Institution, not breakfast.</t>
  </si>
  <si>
    <t>7525 S Harvard Ave.</t>
  </si>
  <si>
    <t>(John) Harvard (1607-1638) Elem. School</t>
  </si>
  <si>
    <t>Gym. 1960 Addition. His bequest led to naming of Harvard Univ.</t>
  </si>
  <si>
    <t>5 Loaves Eatery park near 75th &amp; Calumet.</t>
  </si>
  <si>
    <t>Jesse Owens Grave. Open 8 am Sat., 9 am Sun.</t>
  </si>
  <si>
    <t>Cemetery Monuments &amp; Markers</t>
  </si>
  <si>
    <t>1884 Board of Education member.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</si>
</sst>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&quot;$&quot;#,##0"/>
  </numFmts>
  <fonts count="13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u/>
      <sz val="24"/>
      <name val="Arial"/>
      <family val="2"/>
    </font>
    <font>
      <sz val="18"/>
      <name val="Arial"/>
      <family val="2"/>
    </font>
    <font>
      <sz val="16"/>
      <color rgb="FF3A3A3A"/>
      <name val="Arial"/>
      <family val="2"/>
    </font>
    <font>
      <i/>
      <sz val="16"/>
      <name val="Arial"/>
      <family val="2"/>
    </font>
    <font>
      <sz val="8"/>
      <color rgb="FF000000"/>
      <name val="Georg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3" fontId="2" fillId="0" borderId="0" xfId="0" quotePrefix="1" applyNumberFormat="1" applyFont="1" applyAlignment="1">
      <alignment horizontal="right"/>
    </xf>
    <xf numFmtId="10" fontId="2" fillId="0" borderId="0" xfId="2" quotePrefix="1" applyNumberFormat="1" applyFont="1" applyAlignment="1">
      <alignment horizontal="right"/>
    </xf>
    <xf numFmtId="10" fontId="2" fillId="0" borderId="0" xfId="2" quotePrefix="1" applyNumberFormat="1" applyFont="1" applyAlignment="1">
      <alignment horizontal="left" vertical="top"/>
    </xf>
    <xf numFmtId="3" fontId="2" fillId="0" borderId="0" xfId="0" applyNumberFormat="1" applyFont="1"/>
    <xf numFmtId="10" fontId="2" fillId="0" borderId="0" xfId="0" applyNumberFormat="1" applyFont="1" applyAlignment="1">
      <alignment horizontal="right"/>
    </xf>
    <xf numFmtId="5" fontId="2" fillId="0" borderId="0" xfId="1" applyNumberFormat="1" applyFont="1" applyAlignment="1">
      <alignment horizontal="right"/>
    </xf>
    <xf numFmtId="0" fontId="2" fillId="0" borderId="0" xfId="0" applyFont="1" applyAlignment="1">
      <alignment horizontal="left" vertical="top"/>
    </xf>
    <xf numFmtId="0" fontId="9" fillId="0" borderId="0" xfId="0" applyFont="1"/>
    <xf numFmtId="0" fontId="8" fillId="0" borderId="0" xfId="0" quotePrefix="1" applyFont="1" applyAlignment="1">
      <alignment horizontal="centerContinuous"/>
    </xf>
    <xf numFmtId="164" fontId="2" fillId="0" borderId="0" xfId="0" applyNumberFormat="1" applyFont="1"/>
    <xf numFmtId="1" fontId="2" fillId="0" borderId="0" xfId="0" applyNumberFormat="1" applyFont="1" applyAlignment="1">
      <alignment horizontal="right"/>
    </xf>
    <xf numFmtId="0" fontId="10" fillId="0" borderId="0" xfId="0" applyFont="1"/>
    <xf numFmtId="0" fontId="4" fillId="0" borderId="0" xfId="0" applyFont="1"/>
    <xf numFmtId="18" fontId="2" fillId="0" borderId="0" xfId="0" applyNumberFormat="1" applyFont="1" applyAlignment="1">
      <alignment horizontal="left"/>
    </xf>
    <xf numFmtId="3" fontId="12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29"/>
  <sheetViews>
    <sheetView tabSelected="1" topLeftCell="A9" zoomScale="70" zoomScaleNormal="70" workbookViewId="0">
      <selection activeCell="G18" sqref="G18"/>
    </sheetView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18.1640625" customWidth="1"/>
    <col min="4" max="4" width="47.832031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0.3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6" ht="30" x14ac:dyDescent="0.3">
      <c r="A1" s="7" t="s">
        <v>33</v>
      </c>
      <c r="B1" s="6"/>
      <c r="C1" s="6"/>
      <c r="D1" s="6"/>
      <c r="E1" s="6"/>
      <c r="F1" s="6"/>
      <c r="G1" s="6"/>
      <c r="H1" s="6"/>
      <c r="I1" s="6"/>
      <c r="J1" s="6"/>
    </row>
    <row r="2" spans="1:16" ht="40" customHeight="1" x14ac:dyDescent="0.2">
      <c r="A2" s="5"/>
      <c r="B2" s="1"/>
      <c r="C2" s="6"/>
      <c r="D2" s="6"/>
      <c r="E2" s="6"/>
      <c r="F2" s="30"/>
      <c r="G2" s="6"/>
      <c r="H2" s="6"/>
      <c r="I2" s="6"/>
      <c r="J2" s="6"/>
    </row>
    <row r="3" spans="1:16" ht="23" x14ac:dyDescent="0.25">
      <c r="A3" s="1">
        <v>1853</v>
      </c>
      <c r="B3" s="23" t="s">
        <v>181</v>
      </c>
      <c r="C3" s="23"/>
      <c r="D3" s="23"/>
      <c r="E3" s="1">
        <v>1920</v>
      </c>
      <c r="F3" s="19">
        <v>44538</v>
      </c>
      <c r="G3" s="12" t="s">
        <v>7</v>
      </c>
      <c r="H3" s="17">
        <v>1.44E-2</v>
      </c>
      <c r="I3" s="11"/>
      <c r="J3" s="1"/>
    </row>
    <row r="4" spans="1:16" ht="20" x14ac:dyDescent="0.2">
      <c r="A4" s="1">
        <v>1855</v>
      </c>
      <c r="B4" s="1" t="s">
        <v>214</v>
      </c>
      <c r="E4" s="12">
        <v>1930</v>
      </c>
      <c r="F4" s="16">
        <v>60007</v>
      </c>
      <c r="G4" s="12" t="s">
        <v>8</v>
      </c>
      <c r="H4" s="9">
        <v>0.9607</v>
      </c>
      <c r="I4" s="11"/>
      <c r="J4" s="18"/>
    </row>
    <row r="5" spans="1:16" ht="20" x14ac:dyDescent="0.2">
      <c r="A5" s="1">
        <v>1912</v>
      </c>
      <c r="B5" s="1" t="s">
        <v>204</v>
      </c>
      <c r="E5" s="1">
        <v>1960</v>
      </c>
      <c r="F5" s="16">
        <v>63169</v>
      </c>
      <c r="G5" s="12" t="s">
        <v>9</v>
      </c>
      <c r="H5" s="17">
        <v>1.0999999999999999E-2</v>
      </c>
      <c r="I5" s="11"/>
      <c r="J5" s="1"/>
    </row>
    <row r="6" spans="1:16" ht="20" x14ac:dyDescent="0.2">
      <c r="A6" s="12">
        <v>1952</v>
      </c>
      <c r="B6" s="1" t="s">
        <v>197</v>
      </c>
      <c r="D6" s="12"/>
      <c r="E6" s="1">
        <v>2000</v>
      </c>
      <c r="F6" s="19">
        <v>38619</v>
      </c>
      <c r="G6" s="12" t="s">
        <v>10</v>
      </c>
      <c r="H6" s="17">
        <v>1E-4</v>
      </c>
      <c r="I6" s="11"/>
      <c r="J6" s="1"/>
    </row>
    <row r="7" spans="1:16" ht="20" x14ac:dyDescent="0.2">
      <c r="A7" s="1" t="s">
        <v>205</v>
      </c>
      <c r="B7" s="1"/>
      <c r="C7" s="1"/>
      <c r="D7" s="1"/>
      <c r="E7" s="1">
        <v>2015</v>
      </c>
      <c r="F7" s="19">
        <v>32346</v>
      </c>
      <c r="G7" s="12" t="s">
        <v>11</v>
      </c>
      <c r="H7" s="17">
        <v>1.3599999999999999E-2</v>
      </c>
      <c r="I7" s="11"/>
      <c r="J7" s="1"/>
    </row>
    <row r="8" spans="1:16" ht="20" x14ac:dyDescent="0.2">
      <c r="A8" s="1"/>
      <c r="B8" s="1"/>
      <c r="D8" s="1"/>
      <c r="F8" s="1"/>
      <c r="H8" s="1"/>
      <c r="I8" s="1"/>
      <c r="J8" s="1"/>
    </row>
    <row r="9" spans="1:16" ht="20" x14ac:dyDescent="0.2">
      <c r="A9" s="1" t="s">
        <v>206</v>
      </c>
      <c r="C9" s="1"/>
      <c r="D9" s="1"/>
      <c r="E9" s="12" t="s">
        <v>12</v>
      </c>
      <c r="F9" s="25">
        <v>26515</v>
      </c>
      <c r="G9" s="12" t="s">
        <v>13</v>
      </c>
      <c r="H9" s="20">
        <f>SUM(H3:H7)</f>
        <v>0.99979999999999991</v>
      </c>
      <c r="I9" s="1"/>
      <c r="J9" s="1"/>
    </row>
    <row r="10" spans="1:16" ht="20" x14ac:dyDescent="0.2">
      <c r="A10" s="1"/>
      <c r="B10" s="1" t="s">
        <v>207</v>
      </c>
      <c r="C10" s="1"/>
      <c r="D10" s="1"/>
      <c r="E10" s="1"/>
      <c r="F10" s="1"/>
      <c r="G10" s="1"/>
      <c r="H10" s="1"/>
      <c r="I10" s="1"/>
      <c r="J10" s="1"/>
    </row>
    <row r="11" spans="1:16" ht="20" x14ac:dyDescent="0.2">
      <c r="B11" s="1" t="s">
        <v>208</v>
      </c>
      <c r="C11" s="1"/>
      <c r="D11" s="1"/>
      <c r="E11" s="1"/>
      <c r="F11" s="19"/>
      <c r="G11" s="12"/>
      <c r="H11" s="21"/>
      <c r="I11" s="1"/>
      <c r="J11" s="1"/>
    </row>
    <row r="12" spans="1:16" ht="20" x14ac:dyDescent="0.2">
      <c r="A12" s="1"/>
      <c r="C12" s="1"/>
      <c r="D12" s="1"/>
      <c r="E12" s="1"/>
      <c r="F12" s="4" t="s">
        <v>4</v>
      </c>
      <c r="G12" s="4"/>
      <c r="H12" s="1"/>
      <c r="I12" s="1"/>
      <c r="J12" s="1"/>
    </row>
    <row r="13" spans="1:16" ht="20" x14ac:dyDescent="0.2">
      <c r="A13" s="1"/>
      <c r="B13" s="3" t="s">
        <v>1</v>
      </c>
      <c r="C13" s="3"/>
      <c r="D13" s="3" t="s">
        <v>2</v>
      </c>
      <c r="E13" s="3" t="s">
        <v>3</v>
      </c>
      <c r="F13" s="3" t="s">
        <v>0</v>
      </c>
      <c r="G13" s="3" t="s">
        <v>5</v>
      </c>
      <c r="H13" s="3" t="s">
        <v>14</v>
      </c>
      <c r="I13" s="1"/>
      <c r="J13" s="3" t="s">
        <v>139</v>
      </c>
      <c r="K13" s="3" t="s">
        <v>138</v>
      </c>
      <c r="L13" s="3" t="s">
        <v>140</v>
      </c>
      <c r="M13" s="3" t="s">
        <v>141</v>
      </c>
      <c r="N13" s="3" t="s">
        <v>142</v>
      </c>
      <c r="O13" s="3" t="s">
        <v>143</v>
      </c>
      <c r="P13" s="3" t="s">
        <v>13</v>
      </c>
    </row>
    <row r="14" spans="1:16" ht="11" customHeight="1" x14ac:dyDescent="0.2">
      <c r="A14" s="1"/>
      <c r="B14" s="3"/>
      <c r="C14" s="3"/>
      <c r="D14" s="3"/>
      <c r="E14" s="3"/>
      <c r="F14" s="3"/>
      <c r="G14" s="1"/>
      <c r="H14" s="1"/>
      <c r="I14" s="1"/>
      <c r="J14" s="1"/>
    </row>
    <row r="15" spans="1:16" ht="20" x14ac:dyDescent="0.2">
      <c r="A15" s="1"/>
      <c r="B15" s="1" t="s">
        <v>225</v>
      </c>
      <c r="C15" s="1"/>
      <c r="D15" s="1" t="s">
        <v>223</v>
      </c>
      <c r="E15" s="1">
        <v>60619</v>
      </c>
      <c r="F15" s="1"/>
      <c r="G15" s="1"/>
      <c r="H15" s="1" t="s">
        <v>224</v>
      </c>
      <c r="I15" s="1"/>
      <c r="J15" s="1">
        <v>4</v>
      </c>
      <c r="K15" s="1">
        <v>3</v>
      </c>
      <c r="L15" s="1">
        <v>2</v>
      </c>
      <c r="M15" s="1">
        <v>2</v>
      </c>
      <c r="N15" s="1">
        <v>2</v>
      </c>
      <c r="O15" s="1">
        <v>3</v>
      </c>
      <c r="P15" s="1">
        <f>SUM(J15:O15)</f>
        <v>16</v>
      </c>
    </row>
    <row r="16" spans="1:16" ht="20" x14ac:dyDescent="0.2">
      <c r="A16" s="1"/>
      <c r="B16" s="1" t="s">
        <v>217</v>
      </c>
      <c r="C16" s="1"/>
      <c r="D16" s="1" t="s">
        <v>209</v>
      </c>
      <c r="E16" s="1">
        <v>60619</v>
      </c>
      <c r="F16" s="1">
        <v>1954</v>
      </c>
      <c r="G16" s="1"/>
      <c r="H16" s="1" t="s">
        <v>226</v>
      </c>
      <c r="I16" s="1"/>
      <c r="J16" s="1"/>
      <c r="K16" s="1"/>
      <c r="L16" s="1"/>
      <c r="M16" s="1"/>
    </row>
    <row r="17" spans="1:16" ht="20" x14ac:dyDescent="0.2">
      <c r="B17" s="1" t="s">
        <v>230</v>
      </c>
      <c r="C17" s="1"/>
      <c r="D17" s="1" t="s">
        <v>211</v>
      </c>
      <c r="E17" s="1">
        <v>60619</v>
      </c>
      <c r="F17" s="1">
        <v>2006</v>
      </c>
      <c r="G17" s="1"/>
      <c r="H17" s="1" t="s">
        <v>210</v>
      </c>
      <c r="I17" s="1"/>
      <c r="J17" s="1"/>
      <c r="K17" s="1"/>
      <c r="L17" s="1"/>
      <c r="M17" s="1"/>
    </row>
    <row r="18" spans="1:16" ht="20" x14ac:dyDescent="0.2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6" ht="20" x14ac:dyDescent="0.2">
      <c r="A19" s="1">
        <v>1</v>
      </c>
      <c r="B19" s="1" t="s">
        <v>124</v>
      </c>
      <c r="C19" s="1"/>
      <c r="D19" s="1" t="s">
        <v>123</v>
      </c>
      <c r="E19" s="1">
        <v>60619</v>
      </c>
      <c r="F19" s="1">
        <v>1925</v>
      </c>
      <c r="G19" s="1"/>
      <c r="H19" s="1" t="s">
        <v>125</v>
      </c>
      <c r="I19" s="1"/>
      <c r="J19" s="1">
        <v>3</v>
      </c>
      <c r="K19" s="1">
        <v>3</v>
      </c>
      <c r="L19" s="1">
        <v>3</v>
      </c>
      <c r="M19" s="1">
        <v>3</v>
      </c>
      <c r="N19" s="1">
        <v>3</v>
      </c>
      <c r="O19" s="1">
        <v>3</v>
      </c>
      <c r="P19" s="1">
        <f>SUM(J19:O19)</f>
        <v>18</v>
      </c>
    </row>
    <row r="20" spans="1:16" ht="20" x14ac:dyDescent="0.2">
      <c r="A20" s="1">
        <f>1+A19</f>
        <v>2</v>
      </c>
      <c r="B20" s="1" t="s">
        <v>191</v>
      </c>
      <c r="C20" s="1"/>
      <c r="D20" s="1" t="s">
        <v>190</v>
      </c>
      <c r="E20" s="12">
        <v>60619</v>
      </c>
      <c r="F20" s="1">
        <v>1905</v>
      </c>
      <c r="G20" s="1">
        <v>1923</v>
      </c>
      <c r="H20" s="1" t="s">
        <v>192</v>
      </c>
      <c r="I20" s="1"/>
      <c r="J20" s="1"/>
      <c r="K20" s="1"/>
      <c r="L20" s="1"/>
      <c r="M20" s="1"/>
    </row>
    <row r="21" spans="1:16" ht="20" x14ac:dyDescent="0.2">
      <c r="A21" s="1">
        <f t="shared" ref="A21:A45" si="0">1+A20</f>
        <v>3</v>
      </c>
      <c r="B21" s="1" t="s">
        <v>212</v>
      </c>
      <c r="C21" s="1"/>
      <c r="D21" s="1" t="s">
        <v>34</v>
      </c>
      <c r="E21" s="1">
        <v>60619</v>
      </c>
      <c r="F21" s="1">
        <v>1926</v>
      </c>
      <c r="G21" s="12" t="s">
        <v>180</v>
      </c>
      <c r="H21" s="1" t="s">
        <v>179</v>
      </c>
      <c r="I21" s="1"/>
      <c r="J21" s="1"/>
      <c r="K21" s="1"/>
      <c r="L21" s="1"/>
      <c r="M21" s="1"/>
    </row>
    <row r="22" spans="1:16" ht="20" x14ac:dyDescent="0.2">
      <c r="A22" s="1">
        <f t="shared" si="0"/>
        <v>4</v>
      </c>
      <c r="B22" s="1" t="s">
        <v>158</v>
      </c>
      <c r="C22" s="1"/>
      <c r="D22" s="1" t="s">
        <v>127</v>
      </c>
      <c r="E22" s="1">
        <v>60619</v>
      </c>
      <c r="F22" s="1">
        <v>1923</v>
      </c>
      <c r="G22" s="1">
        <v>1924</v>
      </c>
      <c r="H22" s="1" t="s">
        <v>159</v>
      </c>
      <c r="I22" s="1"/>
      <c r="J22" s="1">
        <v>4</v>
      </c>
      <c r="K22" s="1">
        <v>4</v>
      </c>
      <c r="L22" s="1">
        <v>4</v>
      </c>
      <c r="M22" s="1">
        <v>4</v>
      </c>
      <c r="N22" s="1">
        <v>4</v>
      </c>
      <c r="O22" s="1">
        <v>1</v>
      </c>
      <c r="P22" s="1">
        <f>SUM(J22:O22)</f>
        <v>21</v>
      </c>
    </row>
    <row r="23" spans="1:16" ht="20" x14ac:dyDescent="0.2">
      <c r="A23" s="1">
        <f t="shared" si="0"/>
        <v>5</v>
      </c>
      <c r="B23" s="1" t="s">
        <v>150</v>
      </c>
      <c r="C23" s="1"/>
      <c r="D23" s="1" t="s">
        <v>43</v>
      </c>
      <c r="E23" s="1"/>
      <c r="F23" s="12">
        <v>1909</v>
      </c>
      <c r="G23" s="12">
        <v>1949</v>
      </c>
      <c r="H23" s="1" t="s">
        <v>128</v>
      </c>
      <c r="I23" s="1"/>
      <c r="J23" s="1"/>
      <c r="K23" s="1"/>
      <c r="L23" s="1"/>
      <c r="M23" s="1"/>
    </row>
    <row r="24" spans="1:16" ht="20" x14ac:dyDescent="0.2">
      <c r="A24" s="1">
        <f t="shared" si="0"/>
        <v>6</v>
      </c>
      <c r="B24" s="1" t="s">
        <v>222</v>
      </c>
      <c r="C24" s="1"/>
      <c r="D24" s="1" t="s">
        <v>137</v>
      </c>
      <c r="E24" s="1">
        <v>60637</v>
      </c>
      <c r="F24" s="1">
        <v>1914</v>
      </c>
      <c r="G24" s="1"/>
      <c r="H24" s="1" t="s">
        <v>221</v>
      </c>
      <c r="I24" s="1"/>
      <c r="J24" s="1">
        <v>4</v>
      </c>
      <c r="K24" s="1">
        <v>3</v>
      </c>
      <c r="L24" s="1">
        <v>3</v>
      </c>
      <c r="M24" s="1">
        <v>3</v>
      </c>
      <c r="N24" s="1">
        <v>3</v>
      </c>
      <c r="O24" s="1">
        <v>3</v>
      </c>
      <c r="P24" s="1">
        <f>SUM(J24:O24)</f>
        <v>19</v>
      </c>
    </row>
    <row r="25" spans="1:16" ht="20" x14ac:dyDescent="0.2">
      <c r="A25" s="1">
        <f t="shared" si="0"/>
        <v>7</v>
      </c>
      <c r="B25" s="1" t="s">
        <v>42</v>
      </c>
      <c r="C25" s="1"/>
      <c r="D25" s="1" t="s">
        <v>147</v>
      </c>
      <c r="E25" s="1">
        <v>60637</v>
      </c>
      <c r="F25" s="12"/>
      <c r="G25" s="1" t="s">
        <v>148</v>
      </c>
      <c r="H25" s="1"/>
      <c r="I25" s="1"/>
      <c r="J25" s="1"/>
      <c r="K25" s="1"/>
      <c r="L25" s="1"/>
      <c r="M25" s="1"/>
    </row>
    <row r="26" spans="1:16" ht="20" x14ac:dyDescent="0.2">
      <c r="A26" s="1">
        <f t="shared" si="0"/>
        <v>8</v>
      </c>
      <c r="B26" s="1" t="s">
        <v>218</v>
      </c>
      <c r="C26" s="1"/>
      <c r="D26" s="1" t="s">
        <v>220</v>
      </c>
      <c r="E26" s="1">
        <v>60619</v>
      </c>
      <c r="F26" s="12">
        <v>1914</v>
      </c>
      <c r="G26" s="1"/>
      <c r="H26" s="1" t="s">
        <v>219</v>
      </c>
      <c r="I26" s="1"/>
      <c r="J26" s="1"/>
      <c r="K26" s="1"/>
      <c r="L26" s="1"/>
      <c r="M26" s="1"/>
    </row>
    <row r="27" spans="1:16" ht="20" x14ac:dyDescent="0.2">
      <c r="A27" s="1">
        <f t="shared" si="0"/>
        <v>9</v>
      </c>
      <c r="B27" s="1" t="s">
        <v>187</v>
      </c>
      <c r="C27" s="1"/>
      <c r="D27" s="1" t="s">
        <v>45</v>
      </c>
      <c r="E27" s="1">
        <v>60619</v>
      </c>
      <c r="F27" s="12">
        <v>1890</v>
      </c>
      <c r="G27" s="26" t="s">
        <v>188</v>
      </c>
      <c r="H27" s="1" t="s">
        <v>189</v>
      </c>
      <c r="I27" s="1"/>
      <c r="J27" s="1"/>
      <c r="K27" s="1"/>
      <c r="L27" s="1"/>
      <c r="M27" s="1"/>
    </row>
    <row r="28" spans="1:16" ht="20" x14ac:dyDescent="0.2">
      <c r="A28" s="1">
        <f t="shared" si="0"/>
        <v>10</v>
      </c>
      <c r="B28" s="1" t="s">
        <v>46</v>
      </c>
      <c r="C28" s="1"/>
      <c r="D28" s="1" t="s">
        <v>47</v>
      </c>
      <c r="E28" s="1">
        <v>60619</v>
      </c>
      <c r="F28" s="12">
        <v>1925</v>
      </c>
      <c r="G28" s="12">
        <v>1926</v>
      </c>
      <c r="H28" s="1" t="s">
        <v>155</v>
      </c>
      <c r="J28" s="1"/>
      <c r="K28" s="1"/>
      <c r="L28" s="1"/>
      <c r="M28" s="1"/>
    </row>
    <row r="29" spans="1:16" ht="20" x14ac:dyDescent="0.2">
      <c r="A29" s="1">
        <f t="shared" si="0"/>
        <v>11</v>
      </c>
      <c r="B29" s="1" t="s">
        <v>90</v>
      </c>
      <c r="C29" s="1"/>
      <c r="D29" s="1" t="s">
        <v>87</v>
      </c>
      <c r="E29" s="1">
        <v>60619</v>
      </c>
      <c r="F29" s="12" t="s">
        <v>88</v>
      </c>
      <c r="H29" s="2" t="s">
        <v>89</v>
      </c>
      <c r="J29" s="1"/>
      <c r="K29" s="1"/>
      <c r="L29" s="1"/>
      <c r="M29" s="1"/>
    </row>
    <row r="30" spans="1:16" ht="20" x14ac:dyDescent="0.2">
      <c r="A30" s="1">
        <f t="shared" si="0"/>
        <v>12</v>
      </c>
      <c r="B30" s="1" t="s">
        <v>215</v>
      </c>
      <c r="C30" s="1"/>
      <c r="D30" s="1" t="s">
        <v>36</v>
      </c>
      <c r="E30" s="1">
        <v>60619</v>
      </c>
      <c r="F30" s="12" t="s">
        <v>182</v>
      </c>
      <c r="G30" s="1">
        <v>1915</v>
      </c>
      <c r="H30" s="1" t="s">
        <v>216</v>
      </c>
      <c r="I30" s="1"/>
      <c r="J30" s="1"/>
      <c r="K30" s="1"/>
      <c r="L30" s="1"/>
      <c r="M30" s="1"/>
    </row>
    <row r="31" spans="1:16" ht="20" x14ac:dyDescent="0.2">
      <c r="A31" s="1">
        <f t="shared" si="0"/>
        <v>13</v>
      </c>
      <c r="B31" s="1" t="s">
        <v>104</v>
      </c>
      <c r="D31" s="1" t="s">
        <v>105</v>
      </c>
      <c r="E31" s="1">
        <v>60619</v>
      </c>
      <c r="F31" s="1" t="s">
        <v>29</v>
      </c>
      <c r="G31" s="1"/>
      <c r="H31" s="1" t="s">
        <v>106</v>
      </c>
      <c r="I31" s="1"/>
      <c r="J31" s="1">
        <v>4</v>
      </c>
      <c r="K31" s="1">
        <v>3</v>
      </c>
      <c r="L31" s="1">
        <v>3</v>
      </c>
      <c r="M31" s="1">
        <v>3</v>
      </c>
      <c r="N31" s="1">
        <v>3</v>
      </c>
      <c r="O31" s="1">
        <v>3</v>
      </c>
      <c r="P31" s="1">
        <f>SUM(J31:O31)</f>
        <v>19</v>
      </c>
    </row>
    <row r="32" spans="1:16" ht="20" x14ac:dyDescent="0.2">
      <c r="A32" s="1">
        <f t="shared" si="0"/>
        <v>14</v>
      </c>
      <c r="B32" s="1" t="s">
        <v>161</v>
      </c>
      <c r="C32" s="1"/>
      <c r="D32" s="1" t="s">
        <v>133</v>
      </c>
      <c r="E32" s="1">
        <v>60619</v>
      </c>
      <c r="F32" s="1">
        <v>1902</v>
      </c>
      <c r="G32" s="12"/>
      <c r="H32" s="1" t="s">
        <v>160</v>
      </c>
      <c r="I32" s="1"/>
      <c r="J32" s="1">
        <v>4</v>
      </c>
      <c r="K32" s="1">
        <v>3</v>
      </c>
      <c r="L32" s="1">
        <v>3</v>
      </c>
      <c r="M32" s="1">
        <v>2</v>
      </c>
      <c r="N32" s="1">
        <v>3</v>
      </c>
      <c r="O32" s="1">
        <v>3</v>
      </c>
      <c r="P32" s="1">
        <f>SUM(J32:O32)</f>
        <v>18</v>
      </c>
    </row>
    <row r="33" spans="1:13" ht="20" x14ac:dyDescent="0.2">
      <c r="A33" s="1">
        <f t="shared" si="0"/>
        <v>15</v>
      </c>
      <c r="B33" s="1" t="s">
        <v>183</v>
      </c>
      <c r="C33" s="1"/>
      <c r="D33" s="1" t="s">
        <v>184</v>
      </c>
      <c r="E33" s="1">
        <v>60619</v>
      </c>
      <c r="F33" s="1">
        <v>1971</v>
      </c>
      <c r="G33" s="1"/>
      <c r="H33" s="1" t="s">
        <v>178</v>
      </c>
      <c r="I33" s="1"/>
      <c r="J33" s="1"/>
      <c r="K33" s="1"/>
      <c r="L33" s="1"/>
      <c r="M33" s="1"/>
    </row>
    <row r="34" spans="1:13" ht="20" x14ac:dyDescent="0.2">
      <c r="A34" s="1">
        <f t="shared" si="0"/>
        <v>16</v>
      </c>
      <c r="B34" s="1" t="s">
        <v>177</v>
      </c>
      <c r="D34" s="1" t="s">
        <v>176</v>
      </c>
      <c r="E34" s="1">
        <v>60619</v>
      </c>
      <c r="F34" s="12">
        <v>1903</v>
      </c>
      <c r="G34" s="1">
        <v>2011</v>
      </c>
      <c r="H34" s="1" t="s">
        <v>152</v>
      </c>
      <c r="I34" s="1"/>
      <c r="J34" s="1"/>
      <c r="K34" s="1"/>
      <c r="L34" s="1"/>
      <c r="M34" s="1"/>
    </row>
    <row r="35" spans="1:13" ht="20" x14ac:dyDescent="0.2">
      <c r="A35" s="1">
        <f t="shared" si="0"/>
        <v>17</v>
      </c>
      <c r="B35" s="1" t="s">
        <v>198</v>
      </c>
      <c r="D35" s="1" t="s">
        <v>35</v>
      </c>
      <c r="E35" s="1">
        <v>60619</v>
      </c>
      <c r="F35" s="12"/>
      <c r="G35" s="1">
        <v>2011</v>
      </c>
      <c r="H35" s="1" t="s">
        <v>199</v>
      </c>
      <c r="I35" s="1"/>
      <c r="J35" s="1"/>
      <c r="K35" s="1"/>
      <c r="L35" s="1"/>
      <c r="M35" s="1"/>
    </row>
    <row r="36" spans="1:13" ht="20" x14ac:dyDescent="0.2">
      <c r="A36" s="1">
        <f t="shared" si="0"/>
        <v>18</v>
      </c>
      <c r="B36" s="1" t="s">
        <v>153</v>
      </c>
      <c r="C36" s="1"/>
      <c r="D36" s="1" t="s">
        <v>193</v>
      </c>
      <c r="E36" s="1">
        <v>60619</v>
      </c>
      <c r="F36" s="12"/>
      <c r="G36" s="1">
        <v>2006</v>
      </c>
      <c r="H36" s="1" t="s">
        <v>213</v>
      </c>
      <c r="I36" s="1"/>
      <c r="J36" s="1"/>
      <c r="K36" s="1"/>
      <c r="L36" s="1"/>
      <c r="M36" s="1"/>
    </row>
    <row r="37" spans="1:13" ht="20" x14ac:dyDescent="0.2">
      <c r="A37" s="1">
        <f t="shared" si="0"/>
        <v>19</v>
      </c>
      <c r="B37" s="1" t="s">
        <v>154</v>
      </c>
      <c r="C37" s="1"/>
      <c r="D37" s="1" t="s">
        <v>151</v>
      </c>
      <c r="E37" s="1">
        <v>60619</v>
      </c>
      <c r="F37" s="12"/>
      <c r="G37" s="1">
        <v>2010</v>
      </c>
      <c r="H37" s="1" t="s">
        <v>175</v>
      </c>
      <c r="I37" s="1"/>
      <c r="J37" s="1"/>
      <c r="K37" s="1"/>
      <c r="L37" s="1"/>
      <c r="M37" s="1"/>
    </row>
    <row r="38" spans="1:13" ht="20" x14ac:dyDescent="0.2">
      <c r="A38" s="1">
        <f t="shared" si="0"/>
        <v>20</v>
      </c>
      <c r="B38" s="1" t="s">
        <v>166</v>
      </c>
      <c r="C38" s="1"/>
      <c r="D38" s="1"/>
      <c r="E38" s="1"/>
      <c r="F38" s="12"/>
      <c r="G38" s="12"/>
      <c r="H38" s="1"/>
      <c r="I38" s="1"/>
      <c r="J38" s="1"/>
      <c r="K38" s="1"/>
      <c r="L38" s="1"/>
      <c r="M38" s="1"/>
    </row>
    <row r="39" spans="1:13" ht="20" x14ac:dyDescent="0.2">
      <c r="A39" s="1"/>
      <c r="B39" s="1" t="s">
        <v>164</v>
      </c>
      <c r="C39" s="1"/>
      <c r="E39" s="1"/>
      <c r="F39" s="1"/>
      <c r="I39" s="1"/>
      <c r="J39" s="1"/>
      <c r="K39" s="1"/>
      <c r="L39" s="1"/>
      <c r="M39" s="1"/>
    </row>
    <row r="40" spans="1:13" ht="20" x14ac:dyDescent="0.2">
      <c r="A40" s="1">
        <f>1+A38</f>
        <v>21</v>
      </c>
      <c r="B40" s="1" t="s">
        <v>163</v>
      </c>
      <c r="C40" s="1"/>
      <c r="D40" s="1" t="s">
        <v>162</v>
      </c>
      <c r="E40" s="1">
        <v>60637</v>
      </c>
      <c r="F40" s="12">
        <v>1853</v>
      </c>
      <c r="G40" s="1" t="s">
        <v>165</v>
      </c>
      <c r="H40" s="1" t="s">
        <v>231</v>
      </c>
      <c r="J40" s="1"/>
      <c r="K40" s="1"/>
      <c r="L40" s="1"/>
      <c r="M40" s="1"/>
    </row>
    <row r="41" spans="1:13" ht="20" x14ac:dyDescent="0.2">
      <c r="A41" s="1">
        <f t="shared" si="0"/>
        <v>22</v>
      </c>
      <c r="B41" s="1" t="s">
        <v>195</v>
      </c>
      <c r="D41" s="29" t="s">
        <v>194</v>
      </c>
      <c r="E41" s="1">
        <v>60637</v>
      </c>
      <c r="F41" s="12">
        <v>1950</v>
      </c>
      <c r="G41" s="12">
        <v>1955</v>
      </c>
      <c r="H41" s="1" t="s">
        <v>196</v>
      </c>
      <c r="I41" s="1"/>
      <c r="J41" s="1"/>
      <c r="K41" s="1"/>
      <c r="L41" s="1"/>
      <c r="M41" s="1"/>
    </row>
    <row r="42" spans="1:13" ht="20" x14ac:dyDescent="0.2">
      <c r="A42" s="1">
        <f t="shared" si="0"/>
        <v>23</v>
      </c>
      <c r="B42" s="1" t="s">
        <v>149</v>
      </c>
      <c r="C42" s="1"/>
      <c r="D42" s="1" t="s">
        <v>146</v>
      </c>
      <c r="E42" s="1">
        <v>60637</v>
      </c>
      <c r="F42" s="12"/>
      <c r="G42" s="1">
        <v>1939</v>
      </c>
      <c r="H42" s="1" t="s">
        <v>233</v>
      </c>
      <c r="I42" s="1"/>
      <c r="J42" s="1"/>
      <c r="K42" s="1"/>
      <c r="L42" s="1"/>
      <c r="M42" s="1"/>
    </row>
    <row r="43" spans="1:13" ht="20" x14ac:dyDescent="0.2">
      <c r="A43" s="1">
        <f t="shared" si="0"/>
        <v>24</v>
      </c>
      <c r="B43" s="1" t="s">
        <v>228</v>
      </c>
      <c r="C43" s="1"/>
      <c r="D43" s="1" t="s">
        <v>227</v>
      </c>
      <c r="E43" s="1">
        <v>60620</v>
      </c>
      <c r="F43" s="12">
        <v>1905</v>
      </c>
      <c r="G43" s="12">
        <v>1927</v>
      </c>
      <c r="H43" s="1" t="s">
        <v>229</v>
      </c>
      <c r="I43" s="1"/>
      <c r="J43" s="1"/>
      <c r="K43" s="1"/>
      <c r="L43" s="1"/>
      <c r="M43" s="1"/>
    </row>
    <row r="44" spans="1:13" ht="20" x14ac:dyDescent="0.2">
      <c r="A44" s="1">
        <f t="shared" si="0"/>
        <v>25</v>
      </c>
      <c r="B44" s="1" t="s">
        <v>186</v>
      </c>
      <c r="C44" s="1"/>
      <c r="D44" s="1" t="s">
        <v>37</v>
      </c>
      <c r="E44" s="1">
        <v>60620</v>
      </c>
      <c r="F44" s="1">
        <v>1911</v>
      </c>
      <c r="G44" s="1">
        <v>1913</v>
      </c>
      <c r="H44" s="1" t="s">
        <v>185</v>
      </c>
      <c r="I44" s="1"/>
      <c r="J44" s="1"/>
      <c r="K44" s="1"/>
      <c r="L44" s="1"/>
      <c r="M44" s="1"/>
    </row>
    <row r="45" spans="1:13" ht="20" x14ac:dyDescent="0.2">
      <c r="A45" s="1">
        <f t="shared" si="0"/>
        <v>26</v>
      </c>
      <c r="B45" s="1" t="s">
        <v>50</v>
      </c>
      <c r="C45" s="1"/>
      <c r="D45" s="1" t="s">
        <v>51</v>
      </c>
      <c r="E45" s="1">
        <v>60619</v>
      </c>
      <c r="F45" s="12">
        <v>1924</v>
      </c>
      <c r="G45" s="12"/>
      <c r="H45" s="1" t="s">
        <v>174</v>
      </c>
      <c r="J45" s="1"/>
      <c r="K45" s="1"/>
      <c r="L45" s="1"/>
      <c r="M45" s="1"/>
    </row>
    <row r="46" spans="1:13" ht="20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20" x14ac:dyDescent="0.2">
      <c r="A47" s="1"/>
      <c r="B47" s="1"/>
      <c r="D47" s="12" t="s">
        <v>15</v>
      </c>
      <c r="E47" s="15">
        <v>13.12</v>
      </c>
      <c r="F47" s="2" t="s">
        <v>16</v>
      </c>
      <c r="G47" s="1"/>
      <c r="H47" s="1"/>
      <c r="I47" s="1"/>
      <c r="J47" s="1"/>
      <c r="K47" s="1"/>
      <c r="L47" s="1"/>
      <c r="M47" s="1"/>
    </row>
    <row r="48" spans="1:13" ht="11" customHeight="1" x14ac:dyDescent="0.2">
      <c r="A48" s="1"/>
      <c r="B48" s="1"/>
      <c r="C48" s="1"/>
      <c r="D48" s="1"/>
      <c r="E48" s="1"/>
      <c r="F48" s="1"/>
      <c r="G48" s="1"/>
      <c r="H48" s="1" t="s">
        <v>17</v>
      </c>
      <c r="I48" s="1"/>
      <c r="J48" s="1"/>
    </row>
    <row r="49" spans="1:16" ht="20" x14ac:dyDescent="0.2">
      <c r="A49" s="1">
        <v>8</v>
      </c>
      <c r="B49" s="1" t="s">
        <v>18</v>
      </c>
      <c r="C49" s="1" t="s">
        <v>19</v>
      </c>
      <c r="D49" s="1" t="s">
        <v>200</v>
      </c>
      <c r="E49" s="1"/>
      <c r="F49" s="3"/>
      <c r="G49" s="1">
        <v>2</v>
      </c>
      <c r="H49" s="1" t="s">
        <v>232</v>
      </c>
      <c r="I49" s="1"/>
      <c r="J49" s="1"/>
    </row>
    <row r="50" spans="1:16" ht="20" x14ac:dyDescent="0.2">
      <c r="A50" s="1">
        <v>7</v>
      </c>
      <c r="B50" s="1" t="s">
        <v>31</v>
      </c>
      <c r="C50" s="1" t="s">
        <v>21</v>
      </c>
      <c r="D50" s="1" t="s">
        <v>201</v>
      </c>
      <c r="E50" s="1"/>
      <c r="F50" s="3"/>
      <c r="G50" s="1">
        <v>1</v>
      </c>
      <c r="H50" s="1" t="s">
        <v>168</v>
      </c>
      <c r="I50" s="1"/>
      <c r="J50" s="1"/>
    </row>
    <row r="51" spans="1:16" ht="20" x14ac:dyDescent="0.2">
      <c r="A51" s="1">
        <v>4</v>
      </c>
      <c r="B51" s="1" t="s">
        <v>32</v>
      </c>
      <c r="C51" s="1" t="s">
        <v>23</v>
      </c>
      <c r="D51" s="1" t="s">
        <v>202</v>
      </c>
      <c r="E51" s="1"/>
      <c r="F51" s="3"/>
      <c r="G51" s="1">
        <v>1</v>
      </c>
      <c r="H51" s="1" t="s">
        <v>169</v>
      </c>
      <c r="I51" s="1"/>
      <c r="J51" s="1"/>
    </row>
    <row r="52" spans="1:16" ht="20" x14ac:dyDescent="0.2">
      <c r="A52" s="1">
        <v>2</v>
      </c>
      <c r="B52" s="1" t="s">
        <v>30</v>
      </c>
      <c r="C52" s="2" t="s">
        <v>24</v>
      </c>
      <c r="D52" s="1" t="s">
        <v>203</v>
      </c>
      <c r="E52" s="1"/>
      <c r="F52" s="3"/>
      <c r="G52" s="1">
        <v>1</v>
      </c>
      <c r="H52" s="1" t="s">
        <v>170</v>
      </c>
      <c r="I52" s="1"/>
      <c r="J52" s="1"/>
    </row>
    <row r="53" spans="1:16" ht="20" x14ac:dyDescent="0.2">
      <c r="A53" s="1"/>
      <c r="B53" s="1"/>
      <c r="C53" s="2"/>
      <c r="D53" s="1"/>
      <c r="E53" s="1"/>
      <c r="F53" s="3"/>
      <c r="G53" s="1">
        <f>SUM(A49:A52)+SUM(G49:G52)</f>
        <v>26</v>
      </c>
      <c r="H53" s="1" t="s">
        <v>13</v>
      </c>
      <c r="I53" s="1"/>
      <c r="J53" s="1"/>
    </row>
    <row r="54" spans="1:16" ht="20" x14ac:dyDescent="0.2">
      <c r="A54" s="1"/>
      <c r="B54" s="1"/>
      <c r="C54" s="2"/>
      <c r="D54" s="1"/>
      <c r="E54" s="1"/>
      <c r="F54" s="3"/>
      <c r="G54" s="1"/>
      <c r="H54" s="1"/>
      <c r="I54" s="1"/>
      <c r="J54" s="1"/>
    </row>
    <row r="55" spans="1:16" ht="30" x14ac:dyDescent="0.3">
      <c r="A55" s="7" t="str">
        <f>+A1</f>
        <v>Community Area - #69 - Greater Grand Crossing</v>
      </c>
      <c r="B55" s="10"/>
      <c r="C55" s="10"/>
      <c r="D55" s="10"/>
      <c r="F55" s="24" t="s">
        <v>25</v>
      </c>
      <c r="G55" s="1"/>
      <c r="H55" s="1"/>
      <c r="I55" s="1"/>
      <c r="J55" s="1"/>
    </row>
    <row r="56" spans="1:16" ht="30" x14ac:dyDescent="0.3">
      <c r="A56" s="7"/>
      <c r="B56" s="10"/>
      <c r="C56" s="10"/>
      <c r="D56" s="10"/>
      <c r="E56" s="24"/>
      <c r="F56" s="1"/>
      <c r="G56" s="1"/>
      <c r="H56" s="1"/>
      <c r="I56" s="1"/>
      <c r="J56" s="1"/>
    </row>
    <row r="57" spans="1:16" ht="30" x14ac:dyDescent="0.3">
      <c r="A57" s="7"/>
      <c r="B57" s="10"/>
      <c r="C57" s="10"/>
      <c r="D57" s="10"/>
      <c r="E57" s="24"/>
      <c r="F57" s="1"/>
      <c r="G57" s="1"/>
      <c r="H57" s="1"/>
      <c r="I57" s="1"/>
      <c r="J57" s="1"/>
    </row>
    <row r="58" spans="1:16" ht="20" x14ac:dyDescent="0.2">
      <c r="A58" s="1"/>
      <c r="B58" s="1"/>
      <c r="C58" s="1"/>
      <c r="D58" s="1"/>
      <c r="E58" s="1"/>
      <c r="F58" s="4" t="s">
        <v>4</v>
      </c>
      <c r="G58" s="4"/>
      <c r="H58" s="1"/>
      <c r="I58" s="1"/>
      <c r="J58" s="1"/>
      <c r="M58" s="28" t="s">
        <v>144</v>
      </c>
    </row>
    <row r="59" spans="1:16" ht="20" x14ac:dyDescent="0.2">
      <c r="A59" s="1"/>
      <c r="B59" s="3" t="s">
        <v>1</v>
      </c>
      <c r="C59" s="1"/>
      <c r="D59" s="3" t="s">
        <v>2</v>
      </c>
      <c r="E59" s="3" t="s">
        <v>3</v>
      </c>
      <c r="F59" s="3" t="s">
        <v>0</v>
      </c>
      <c r="G59" s="3" t="s">
        <v>5</v>
      </c>
      <c r="H59" s="3" t="s">
        <v>6</v>
      </c>
      <c r="I59" s="1"/>
      <c r="J59" s="3" t="s">
        <v>139</v>
      </c>
      <c r="K59" s="3" t="s">
        <v>138</v>
      </c>
      <c r="L59" s="3" t="s">
        <v>140</v>
      </c>
      <c r="M59" s="3" t="s">
        <v>141</v>
      </c>
      <c r="N59" s="3" t="s">
        <v>142</v>
      </c>
      <c r="O59" s="3" t="s">
        <v>143</v>
      </c>
      <c r="P59" s="3" t="s">
        <v>13</v>
      </c>
    </row>
    <row r="60" spans="1:16" ht="10" customHeight="1" x14ac:dyDescent="0.2">
      <c r="A60" s="1"/>
      <c r="B60" s="3"/>
      <c r="C60" s="3"/>
      <c r="D60" s="3"/>
      <c r="E60" s="3"/>
      <c r="F60" s="1"/>
      <c r="G60" s="1"/>
      <c r="H60" s="1"/>
      <c r="I60" s="1"/>
      <c r="J60" s="1"/>
    </row>
    <row r="61" spans="1:16" ht="20" x14ac:dyDescent="0.2">
      <c r="A61" s="2">
        <v>1</v>
      </c>
      <c r="B61" s="1" t="s">
        <v>156</v>
      </c>
      <c r="C61" s="1"/>
      <c r="D61" s="1" t="s">
        <v>53</v>
      </c>
      <c r="E61" s="1">
        <v>60637</v>
      </c>
      <c r="F61" s="12" t="s">
        <v>29</v>
      </c>
      <c r="H61" s="1" t="s">
        <v>157</v>
      </c>
    </row>
    <row r="62" spans="1:16" ht="20" x14ac:dyDescent="0.2">
      <c r="A62" s="2">
        <f>1+A61</f>
        <v>2</v>
      </c>
      <c r="B62" s="1" t="s">
        <v>171</v>
      </c>
      <c r="C62" s="1"/>
      <c r="D62" s="1" t="s">
        <v>167</v>
      </c>
      <c r="E62" s="1">
        <v>60619</v>
      </c>
      <c r="F62" s="12">
        <v>1954</v>
      </c>
      <c r="G62" s="12" t="s">
        <v>172</v>
      </c>
      <c r="H62" s="27" t="s">
        <v>173</v>
      </c>
      <c r="I62" s="1"/>
    </row>
    <row r="63" spans="1:16" ht="20" x14ac:dyDescent="0.2">
      <c r="A63" s="2">
        <f t="shared" ref="A63:A69" si="1">1+A62</f>
        <v>3</v>
      </c>
      <c r="B63" s="1" t="s">
        <v>121</v>
      </c>
      <c r="C63" s="1"/>
      <c r="D63" s="1" t="s">
        <v>120</v>
      </c>
      <c r="E63" s="1">
        <v>60619</v>
      </c>
      <c r="F63" s="12" t="s">
        <v>27</v>
      </c>
      <c r="G63" s="12"/>
      <c r="H63" s="8" t="s">
        <v>122</v>
      </c>
    </row>
    <row r="64" spans="1:16" ht="20" x14ac:dyDescent="0.2">
      <c r="A64" s="2">
        <f t="shared" si="1"/>
        <v>4</v>
      </c>
      <c r="B64" s="1" t="s">
        <v>100</v>
      </c>
      <c r="C64" s="1"/>
      <c r="D64" s="1" t="s">
        <v>99</v>
      </c>
      <c r="E64" s="1">
        <v>60619</v>
      </c>
      <c r="F64" s="1">
        <v>1901</v>
      </c>
      <c r="G64" s="14"/>
      <c r="H64" s="8" t="s">
        <v>98</v>
      </c>
      <c r="I64" s="1"/>
      <c r="J64" s="1">
        <v>4</v>
      </c>
      <c r="K64" s="1">
        <v>3</v>
      </c>
      <c r="L64" s="1">
        <v>2</v>
      </c>
      <c r="M64" s="1">
        <v>2</v>
      </c>
      <c r="N64" s="1">
        <v>2</v>
      </c>
      <c r="O64" s="1">
        <v>3</v>
      </c>
      <c r="P64" s="1">
        <f t="shared" ref="P64:P73" si="2">SUM(J64:O64)</f>
        <v>16</v>
      </c>
    </row>
    <row r="65" spans="1:16" ht="20" x14ac:dyDescent="0.2">
      <c r="A65" s="2">
        <f t="shared" si="1"/>
        <v>5</v>
      </c>
      <c r="B65" s="1" t="s">
        <v>66</v>
      </c>
      <c r="C65" s="1"/>
      <c r="D65" s="1" t="s">
        <v>67</v>
      </c>
      <c r="E65" s="1">
        <v>60619</v>
      </c>
      <c r="F65" s="1">
        <v>1927</v>
      </c>
      <c r="G65" s="14"/>
      <c r="H65" s="1" t="s">
        <v>68</v>
      </c>
      <c r="I65" s="1"/>
      <c r="J65" s="1">
        <v>4</v>
      </c>
      <c r="K65" s="1">
        <v>2</v>
      </c>
      <c r="L65" s="1">
        <v>3</v>
      </c>
      <c r="M65" s="1">
        <v>2</v>
      </c>
      <c r="N65" s="1">
        <v>2</v>
      </c>
      <c r="O65" s="1">
        <v>3</v>
      </c>
      <c r="P65" s="1">
        <f t="shared" si="2"/>
        <v>16</v>
      </c>
    </row>
    <row r="66" spans="1:16" ht="20" x14ac:dyDescent="0.2">
      <c r="A66" s="2">
        <f t="shared" si="1"/>
        <v>6</v>
      </c>
      <c r="B66" s="1" t="s">
        <v>79</v>
      </c>
      <c r="C66" s="1"/>
      <c r="D66" s="1" t="s">
        <v>80</v>
      </c>
      <c r="E66" s="1"/>
      <c r="F66" s="1">
        <v>1904</v>
      </c>
      <c r="G66" s="1"/>
      <c r="H66" s="1" t="s">
        <v>81</v>
      </c>
      <c r="I66" s="1"/>
      <c r="J66" s="1">
        <v>4</v>
      </c>
      <c r="K66" s="1">
        <v>2</v>
      </c>
      <c r="L66" s="1">
        <v>3</v>
      </c>
      <c r="M66" s="1">
        <v>2</v>
      </c>
      <c r="N66" s="1">
        <v>3</v>
      </c>
      <c r="O66" s="1">
        <v>2</v>
      </c>
      <c r="P66" s="1">
        <f t="shared" si="2"/>
        <v>16</v>
      </c>
    </row>
    <row r="67" spans="1:16" ht="20" x14ac:dyDescent="0.2">
      <c r="A67" s="2">
        <f t="shared" si="1"/>
        <v>7</v>
      </c>
      <c r="B67" s="1" t="s">
        <v>134</v>
      </c>
      <c r="C67" s="1"/>
      <c r="D67" s="1" t="s">
        <v>135</v>
      </c>
      <c r="E67" s="1">
        <v>60621</v>
      </c>
      <c r="F67" s="1" t="s">
        <v>29</v>
      </c>
      <c r="G67" s="1"/>
      <c r="H67" s="1" t="s">
        <v>136</v>
      </c>
      <c r="I67" s="1"/>
      <c r="J67" s="1">
        <v>4</v>
      </c>
      <c r="K67" s="1">
        <v>2</v>
      </c>
      <c r="L67" s="1">
        <v>3</v>
      </c>
      <c r="M67" s="1">
        <v>2</v>
      </c>
      <c r="N67" s="1">
        <v>2</v>
      </c>
      <c r="O67" s="1">
        <v>3</v>
      </c>
      <c r="P67" s="1">
        <f t="shared" si="2"/>
        <v>16</v>
      </c>
    </row>
    <row r="68" spans="1:16" ht="20" x14ac:dyDescent="0.2">
      <c r="A68" s="2">
        <f t="shared" si="1"/>
        <v>8</v>
      </c>
      <c r="B68" s="1" t="s">
        <v>76</v>
      </c>
      <c r="C68" s="1"/>
      <c r="D68" s="1" t="s">
        <v>77</v>
      </c>
      <c r="E68" s="1">
        <v>60619</v>
      </c>
      <c r="F68" s="1"/>
      <c r="G68" s="1">
        <v>2008</v>
      </c>
      <c r="H68" s="1" t="s">
        <v>78</v>
      </c>
      <c r="I68" s="1"/>
      <c r="J68" s="1">
        <v>1</v>
      </c>
      <c r="K68" s="1">
        <v>3</v>
      </c>
      <c r="L68" s="1">
        <v>3</v>
      </c>
      <c r="M68" s="1">
        <v>3</v>
      </c>
      <c r="N68" s="1">
        <v>3</v>
      </c>
      <c r="O68" s="1">
        <v>3</v>
      </c>
      <c r="P68" s="1">
        <f t="shared" si="2"/>
        <v>16</v>
      </c>
    </row>
    <row r="69" spans="1:16" ht="20" x14ac:dyDescent="0.2">
      <c r="A69" s="2">
        <f t="shared" si="1"/>
        <v>9</v>
      </c>
      <c r="B69" s="1" t="s">
        <v>111</v>
      </c>
      <c r="D69" s="1" t="s">
        <v>112</v>
      </c>
      <c r="E69" s="1">
        <v>60619</v>
      </c>
      <c r="F69" s="1" t="s">
        <v>29</v>
      </c>
      <c r="G69" s="1"/>
      <c r="H69" s="1" t="s">
        <v>113</v>
      </c>
      <c r="I69" s="1"/>
      <c r="J69" s="1">
        <v>4</v>
      </c>
      <c r="K69" s="1">
        <v>3</v>
      </c>
      <c r="L69" s="1">
        <v>3</v>
      </c>
      <c r="M69" s="1">
        <v>1</v>
      </c>
      <c r="N69" s="1">
        <v>3</v>
      </c>
      <c r="O69" s="1">
        <v>1</v>
      </c>
      <c r="P69" s="1">
        <f t="shared" si="2"/>
        <v>15</v>
      </c>
    </row>
    <row r="70" spans="1:16" ht="20" x14ac:dyDescent="0.2">
      <c r="A70" s="2">
        <f t="shared" ref="A70:A80" si="3">1+A69</f>
        <v>10</v>
      </c>
      <c r="B70" s="1" t="s">
        <v>57</v>
      </c>
      <c r="C70" s="1"/>
      <c r="D70" s="1" t="s">
        <v>58</v>
      </c>
      <c r="E70" s="1">
        <v>60637</v>
      </c>
      <c r="F70" s="1">
        <v>1969</v>
      </c>
      <c r="G70" s="1"/>
      <c r="H70" s="1" t="s">
        <v>126</v>
      </c>
      <c r="I70" s="1"/>
      <c r="J70" s="1">
        <v>2</v>
      </c>
      <c r="K70" s="1">
        <v>2</v>
      </c>
      <c r="L70" s="1">
        <v>2</v>
      </c>
      <c r="M70" s="1">
        <v>4</v>
      </c>
      <c r="N70" s="1">
        <v>2</v>
      </c>
      <c r="O70" s="1">
        <v>2</v>
      </c>
      <c r="P70" s="1">
        <f t="shared" si="2"/>
        <v>14</v>
      </c>
    </row>
    <row r="71" spans="1:16" ht="20" x14ac:dyDescent="0.2">
      <c r="A71" s="2">
        <f t="shared" si="3"/>
        <v>11</v>
      </c>
      <c r="B71" s="1" t="s">
        <v>129</v>
      </c>
      <c r="C71" s="1"/>
      <c r="D71" s="1" t="s">
        <v>130</v>
      </c>
      <c r="E71" s="1">
        <v>60619</v>
      </c>
      <c r="F71" s="1" t="s">
        <v>29</v>
      </c>
      <c r="G71" s="14"/>
      <c r="H71" s="13" t="s">
        <v>145</v>
      </c>
      <c r="I71" s="1"/>
      <c r="J71" s="1">
        <v>4</v>
      </c>
      <c r="K71" s="1">
        <v>2</v>
      </c>
      <c r="L71" s="1">
        <v>2</v>
      </c>
      <c r="M71" s="1">
        <v>2</v>
      </c>
      <c r="N71" s="1">
        <v>2</v>
      </c>
      <c r="O71" s="1">
        <v>2</v>
      </c>
      <c r="P71" s="1">
        <f t="shared" si="2"/>
        <v>14</v>
      </c>
    </row>
    <row r="72" spans="1:16" ht="20" x14ac:dyDescent="0.2">
      <c r="A72" s="2">
        <f t="shared" si="3"/>
        <v>12</v>
      </c>
      <c r="B72" s="1" t="s">
        <v>131</v>
      </c>
      <c r="C72" s="1"/>
      <c r="D72" s="1" t="s">
        <v>132</v>
      </c>
      <c r="E72" s="1">
        <v>60619</v>
      </c>
      <c r="F72" s="12">
        <v>1907</v>
      </c>
      <c r="G72" s="1"/>
      <c r="H72" s="1"/>
      <c r="I72" s="1"/>
      <c r="J72" s="1">
        <v>4</v>
      </c>
      <c r="K72" s="1">
        <v>2</v>
      </c>
      <c r="L72" s="1">
        <v>2</v>
      </c>
      <c r="M72" s="1">
        <v>2</v>
      </c>
      <c r="N72" s="1">
        <v>2</v>
      </c>
      <c r="O72" s="1">
        <v>1</v>
      </c>
      <c r="P72" s="1">
        <f t="shared" si="2"/>
        <v>13</v>
      </c>
    </row>
    <row r="73" spans="1:16" ht="20" x14ac:dyDescent="0.2">
      <c r="A73" s="2">
        <f t="shared" si="3"/>
        <v>13</v>
      </c>
      <c r="B73" s="1" t="s">
        <v>109</v>
      </c>
      <c r="D73" s="1" t="s">
        <v>110</v>
      </c>
      <c r="E73" s="1">
        <v>60619</v>
      </c>
      <c r="F73" s="1" t="s">
        <v>29</v>
      </c>
      <c r="G73" s="1"/>
      <c r="H73" s="1" t="s">
        <v>103</v>
      </c>
      <c r="I73" s="1"/>
      <c r="J73" s="1">
        <v>4</v>
      </c>
      <c r="K73" s="1">
        <v>1</v>
      </c>
      <c r="L73" s="1">
        <v>2</v>
      </c>
      <c r="M73" s="1">
        <v>1</v>
      </c>
      <c r="N73" s="1">
        <v>3</v>
      </c>
      <c r="O73" s="1">
        <v>1</v>
      </c>
      <c r="P73" s="1">
        <f t="shared" si="2"/>
        <v>12</v>
      </c>
    </row>
    <row r="74" spans="1:16" ht="20" x14ac:dyDescent="0.2">
      <c r="A74" s="2">
        <f t="shared" si="3"/>
        <v>14</v>
      </c>
      <c r="B74" s="1" t="s">
        <v>73</v>
      </c>
      <c r="C74" s="1"/>
      <c r="D74" s="1" t="s">
        <v>74</v>
      </c>
      <c r="E74" s="1">
        <v>60619</v>
      </c>
      <c r="F74" s="1"/>
      <c r="G74" s="14" t="s">
        <v>29</v>
      </c>
      <c r="H74" s="8" t="s">
        <v>75</v>
      </c>
      <c r="I74" s="1"/>
      <c r="J74" s="1"/>
      <c r="K74" s="1"/>
      <c r="L74" s="1"/>
      <c r="M74" s="1"/>
      <c r="N74" s="1"/>
    </row>
    <row r="75" spans="1:16" ht="20" x14ac:dyDescent="0.2">
      <c r="A75" s="2">
        <f t="shared" si="3"/>
        <v>15</v>
      </c>
      <c r="B75" s="1" t="s">
        <v>92</v>
      </c>
      <c r="C75" s="1"/>
      <c r="D75" s="1" t="s">
        <v>91</v>
      </c>
      <c r="E75" s="1">
        <v>60619</v>
      </c>
      <c r="G75" s="1" t="s">
        <v>28</v>
      </c>
      <c r="H75" s="1"/>
      <c r="I75" s="1"/>
      <c r="J75" s="1"/>
      <c r="K75" s="1"/>
      <c r="L75" s="1"/>
      <c r="M75" s="1"/>
      <c r="N75" s="1"/>
    </row>
    <row r="76" spans="1:16" ht="20" x14ac:dyDescent="0.2">
      <c r="A76" s="2">
        <f t="shared" si="3"/>
        <v>16</v>
      </c>
      <c r="B76" s="1" t="s">
        <v>63</v>
      </c>
      <c r="C76" s="1"/>
      <c r="D76" s="1" t="s">
        <v>64</v>
      </c>
      <c r="E76" s="1">
        <v>60619</v>
      </c>
      <c r="F76" s="1"/>
      <c r="G76" s="15" t="s">
        <v>28</v>
      </c>
      <c r="H76" s="22" t="s">
        <v>65</v>
      </c>
      <c r="I76" s="1"/>
      <c r="J76" s="1"/>
      <c r="K76" s="1"/>
      <c r="L76" s="1"/>
      <c r="M76" s="1"/>
      <c r="N76" s="1"/>
    </row>
    <row r="77" spans="1:16" ht="20" x14ac:dyDescent="0.2">
      <c r="A77" s="2">
        <f t="shared" si="3"/>
        <v>17</v>
      </c>
      <c r="B77" s="1" t="s">
        <v>82</v>
      </c>
      <c r="D77" s="1" t="s">
        <v>83</v>
      </c>
      <c r="E77" s="1">
        <v>60619</v>
      </c>
      <c r="F77" s="1"/>
      <c r="G77" s="14" t="s">
        <v>28</v>
      </c>
      <c r="H77" s="8" t="s">
        <v>26</v>
      </c>
      <c r="I77" s="1"/>
      <c r="J77" s="1"/>
      <c r="K77" s="1"/>
      <c r="L77" s="1"/>
      <c r="M77" s="1"/>
      <c r="N77" s="1"/>
    </row>
    <row r="78" spans="1:16" ht="20" x14ac:dyDescent="0.2">
      <c r="A78" s="2">
        <f t="shared" si="3"/>
        <v>18</v>
      </c>
      <c r="B78" s="1" t="s">
        <v>70</v>
      </c>
      <c r="D78" s="1" t="s">
        <v>69</v>
      </c>
      <c r="E78" s="1">
        <v>60619</v>
      </c>
      <c r="F78" s="1"/>
      <c r="G78" s="1" t="s">
        <v>71</v>
      </c>
      <c r="H78" s="1" t="s">
        <v>72</v>
      </c>
      <c r="I78" s="1"/>
      <c r="J78" s="1"/>
      <c r="K78" s="1"/>
      <c r="L78" s="1"/>
      <c r="M78" s="1"/>
      <c r="N78" s="1"/>
    </row>
    <row r="79" spans="1:16" ht="20" x14ac:dyDescent="0.2">
      <c r="A79" s="2">
        <f t="shared" si="3"/>
        <v>19</v>
      </c>
      <c r="B79" s="1" t="s">
        <v>95</v>
      </c>
      <c r="D79" s="1" t="s">
        <v>96</v>
      </c>
      <c r="E79" s="1">
        <v>60619</v>
      </c>
      <c r="F79" s="1"/>
      <c r="G79" s="1"/>
      <c r="H79" s="1" t="s">
        <v>97</v>
      </c>
      <c r="I79" s="1"/>
      <c r="J79" s="1"/>
      <c r="K79" s="1"/>
      <c r="L79" s="1"/>
      <c r="M79" s="1"/>
      <c r="N79" s="1"/>
    </row>
    <row r="80" spans="1:16" ht="20" x14ac:dyDescent="0.2">
      <c r="A80" s="2">
        <f t="shared" si="3"/>
        <v>20</v>
      </c>
      <c r="B80" s="1" t="s">
        <v>101</v>
      </c>
      <c r="D80" s="1" t="s">
        <v>102</v>
      </c>
      <c r="E80" s="1">
        <v>60619</v>
      </c>
      <c r="F80" s="1"/>
      <c r="G80" s="1"/>
      <c r="H80" s="1" t="s">
        <v>103</v>
      </c>
      <c r="I80" s="1"/>
      <c r="J80" s="1"/>
      <c r="K80" s="1"/>
      <c r="L80" s="1"/>
      <c r="M80" s="1"/>
      <c r="N80" s="1"/>
    </row>
    <row r="81" spans="1:14" ht="20" x14ac:dyDescent="0.2">
      <c r="A81" s="2">
        <f t="shared" ref="A81:A97" si="4">1+A80</f>
        <v>21</v>
      </c>
      <c r="B81" s="1" t="s">
        <v>107</v>
      </c>
      <c r="D81" s="1" t="s">
        <v>108</v>
      </c>
      <c r="E81" s="1">
        <v>60619</v>
      </c>
      <c r="F81" s="1"/>
      <c r="G81" s="1"/>
      <c r="H81" s="1" t="s">
        <v>103</v>
      </c>
      <c r="I81" s="1"/>
      <c r="J81" s="1"/>
      <c r="K81" s="1"/>
      <c r="L81" s="1"/>
      <c r="M81" s="1"/>
      <c r="N81" s="1"/>
    </row>
    <row r="82" spans="1:14" ht="20" x14ac:dyDescent="0.2">
      <c r="A82" s="2">
        <f t="shared" si="4"/>
        <v>22</v>
      </c>
      <c r="B82" s="1" t="s">
        <v>114</v>
      </c>
      <c r="D82" s="1" t="s">
        <v>115</v>
      </c>
      <c r="E82" s="1">
        <v>60619</v>
      </c>
      <c r="F82" s="1"/>
      <c r="G82" s="1"/>
      <c r="H82" s="1" t="s">
        <v>103</v>
      </c>
      <c r="I82" s="1"/>
      <c r="J82" s="1"/>
      <c r="K82" s="1"/>
      <c r="L82" s="1"/>
      <c r="M82" s="1"/>
      <c r="N82" s="1"/>
    </row>
    <row r="83" spans="1:14" ht="20" x14ac:dyDescent="0.2">
      <c r="A83" s="2">
        <f t="shared" si="4"/>
        <v>23</v>
      </c>
      <c r="B83" s="1" t="s">
        <v>116</v>
      </c>
      <c r="D83" s="1" t="s">
        <v>117</v>
      </c>
      <c r="E83" s="1">
        <v>60619</v>
      </c>
      <c r="F83" s="1"/>
      <c r="G83" s="1"/>
      <c r="H83" s="1" t="s">
        <v>103</v>
      </c>
      <c r="I83" s="1"/>
      <c r="J83" s="1"/>
      <c r="K83" s="1"/>
      <c r="L83" s="1"/>
      <c r="M83" s="1"/>
      <c r="N83" s="1"/>
    </row>
    <row r="84" spans="1:14" ht="20" x14ac:dyDescent="0.2">
      <c r="A84" s="2">
        <f t="shared" si="4"/>
        <v>24</v>
      </c>
      <c r="B84" s="1" t="s">
        <v>118</v>
      </c>
      <c r="D84" s="1" t="s">
        <v>119</v>
      </c>
      <c r="E84" s="1">
        <v>60619</v>
      </c>
      <c r="F84" s="1"/>
      <c r="G84" s="1"/>
      <c r="H84" s="1" t="s">
        <v>103</v>
      </c>
      <c r="I84" s="1"/>
      <c r="J84" s="1"/>
      <c r="K84" s="1"/>
      <c r="L84" s="1"/>
      <c r="M84" s="1"/>
      <c r="N84" s="1"/>
    </row>
    <row r="85" spans="1:14" ht="20" x14ac:dyDescent="0.2">
      <c r="A85" s="2">
        <f t="shared" si="4"/>
        <v>25</v>
      </c>
      <c r="B85" s="1" t="s">
        <v>59</v>
      </c>
      <c r="C85" s="1"/>
      <c r="D85" s="1" t="s">
        <v>60</v>
      </c>
      <c r="E85" s="1">
        <v>60620</v>
      </c>
      <c r="F85" s="12"/>
      <c r="G85" s="15"/>
      <c r="H85" s="13" t="s">
        <v>49</v>
      </c>
      <c r="J85" s="1"/>
      <c r="K85" s="1"/>
      <c r="L85" s="1"/>
      <c r="M85" s="1"/>
      <c r="N85" s="1"/>
    </row>
    <row r="86" spans="1:14" ht="20" x14ac:dyDescent="0.2">
      <c r="A86" s="2">
        <f t="shared" si="4"/>
        <v>26</v>
      </c>
      <c r="B86" s="1" t="s">
        <v>61</v>
      </c>
      <c r="C86" s="1"/>
      <c r="D86" s="1" t="s">
        <v>62</v>
      </c>
      <c r="E86" s="1">
        <v>60619</v>
      </c>
      <c r="F86" s="1"/>
      <c r="G86" s="14"/>
      <c r="H86" s="8" t="s">
        <v>49</v>
      </c>
      <c r="I86" s="1"/>
      <c r="J86" s="1"/>
      <c r="K86" s="1"/>
      <c r="L86" s="1"/>
      <c r="M86" s="1"/>
      <c r="N86" s="1"/>
    </row>
    <row r="87" spans="1:14" ht="20" x14ac:dyDescent="0.2">
      <c r="A87" s="2">
        <f t="shared" si="4"/>
        <v>27</v>
      </c>
      <c r="B87" s="1" t="s">
        <v>86</v>
      </c>
      <c r="C87" s="1"/>
      <c r="D87" s="1" t="s">
        <v>84</v>
      </c>
      <c r="E87" s="1">
        <v>60619</v>
      </c>
      <c r="F87" s="1"/>
      <c r="G87" s="14"/>
      <c r="H87" s="8" t="s">
        <v>85</v>
      </c>
      <c r="I87" s="1"/>
      <c r="J87" s="1"/>
      <c r="K87" s="1"/>
      <c r="L87" s="1"/>
      <c r="M87" s="1"/>
      <c r="N87" s="1"/>
    </row>
    <row r="88" spans="1:14" ht="20" x14ac:dyDescent="0.2">
      <c r="A88" s="2">
        <f t="shared" si="4"/>
        <v>28</v>
      </c>
      <c r="B88" s="1" t="s">
        <v>93</v>
      </c>
      <c r="C88" s="1"/>
      <c r="D88" s="1" t="s">
        <v>94</v>
      </c>
      <c r="E88" s="1">
        <v>60619</v>
      </c>
      <c r="F88" s="1"/>
      <c r="G88" s="14"/>
      <c r="H88" s="8" t="s">
        <v>49</v>
      </c>
      <c r="I88" s="1"/>
      <c r="J88" s="1"/>
      <c r="K88" s="1"/>
      <c r="L88" s="1"/>
      <c r="M88" s="1"/>
      <c r="N88" s="1"/>
    </row>
    <row r="89" spans="1:14" ht="20" x14ac:dyDescent="0.2">
      <c r="A89" s="2">
        <f t="shared" si="4"/>
        <v>29</v>
      </c>
      <c r="B89" s="1" t="s">
        <v>55</v>
      </c>
      <c r="C89" s="1"/>
      <c r="D89" s="1" t="s">
        <v>56</v>
      </c>
      <c r="E89" s="1">
        <v>60637</v>
      </c>
      <c r="F89" s="1"/>
      <c r="G89" s="14"/>
      <c r="H89" s="8"/>
      <c r="I89" s="1"/>
      <c r="J89" s="1"/>
      <c r="K89" s="1"/>
      <c r="L89" s="1"/>
      <c r="M89" s="1"/>
      <c r="N89" s="1"/>
    </row>
    <row r="90" spans="1:14" ht="20" x14ac:dyDescent="0.2">
      <c r="A90" s="2">
        <f t="shared" si="4"/>
        <v>30</v>
      </c>
      <c r="B90" s="1" t="s">
        <v>48</v>
      </c>
      <c r="C90" s="1"/>
      <c r="D90" s="1"/>
      <c r="E90" s="1"/>
      <c r="F90" s="1"/>
      <c r="G90" s="15"/>
      <c r="H90" s="22" t="s">
        <v>49</v>
      </c>
      <c r="I90" s="1"/>
      <c r="J90" s="1"/>
      <c r="K90" s="1"/>
      <c r="L90" s="1"/>
      <c r="M90" s="1"/>
      <c r="N90" s="1"/>
    </row>
    <row r="91" spans="1:14" ht="20" x14ac:dyDescent="0.2">
      <c r="A91" s="2">
        <f t="shared" si="4"/>
        <v>31</v>
      </c>
      <c r="B91" s="1" t="s">
        <v>38</v>
      </c>
      <c r="D91" s="1"/>
      <c r="E91" s="1"/>
      <c r="F91" s="12"/>
      <c r="G91" s="15"/>
      <c r="H91" s="1"/>
      <c r="I91" s="1"/>
      <c r="J91" s="1"/>
      <c r="K91" s="1"/>
      <c r="L91" s="1"/>
      <c r="M91" s="1"/>
      <c r="N91" s="1"/>
    </row>
    <row r="92" spans="1:14" ht="20" x14ac:dyDescent="0.2">
      <c r="A92" s="2">
        <f t="shared" si="4"/>
        <v>32</v>
      </c>
      <c r="B92" s="1" t="s">
        <v>39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20" x14ac:dyDescent="0.2">
      <c r="A93" s="2">
        <f t="shared" si="4"/>
        <v>33</v>
      </c>
      <c r="B93" s="1" t="s">
        <v>40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0" x14ac:dyDescent="0.2">
      <c r="A94" s="2">
        <f t="shared" si="4"/>
        <v>34</v>
      </c>
      <c r="B94" s="1" t="s">
        <v>41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20" x14ac:dyDescent="0.2">
      <c r="A95" s="2">
        <f t="shared" si="4"/>
        <v>35</v>
      </c>
      <c r="B95" s="1" t="s">
        <v>44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20" x14ac:dyDescent="0.2">
      <c r="A96" s="2">
        <f t="shared" si="4"/>
        <v>36</v>
      </c>
      <c r="B96" s="1" t="s">
        <v>52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20" x14ac:dyDescent="0.2">
      <c r="A97" s="2">
        <f t="shared" si="4"/>
        <v>37</v>
      </c>
      <c r="B97" s="1" t="s">
        <v>54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20" x14ac:dyDescent="0.2">
      <c r="A98" s="2"/>
      <c r="J98" s="1"/>
      <c r="K98" s="1"/>
      <c r="L98" s="1"/>
      <c r="M98" s="1"/>
      <c r="N98" s="1"/>
    </row>
    <row r="99" spans="1:14" ht="20" x14ac:dyDescent="0.2">
      <c r="A99" s="2"/>
      <c r="J99" s="1"/>
      <c r="K99" s="1"/>
      <c r="L99" s="1"/>
      <c r="M99" s="1"/>
      <c r="N99" s="1"/>
    </row>
    <row r="100" spans="1:14" ht="20" x14ac:dyDescent="0.2">
      <c r="A100" s="2"/>
      <c r="J100" s="1"/>
      <c r="K100" s="1"/>
      <c r="L100" s="1"/>
      <c r="M100" s="1"/>
      <c r="N100" s="1"/>
    </row>
    <row r="101" spans="1:14" ht="20" x14ac:dyDescent="0.2">
      <c r="A101" s="2"/>
      <c r="J101" s="1"/>
      <c r="K101" s="1"/>
      <c r="L101" s="1"/>
      <c r="M101" s="1"/>
      <c r="N101" s="1"/>
    </row>
    <row r="102" spans="1:14" ht="20" x14ac:dyDescent="0.2">
      <c r="A102" s="2"/>
      <c r="J102" s="1"/>
      <c r="K102" s="1"/>
      <c r="L102" s="1"/>
      <c r="M102" s="1"/>
      <c r="N102" s="1"/>
    </row>
    <row r="103" spans="1:14" ht="20" x14ac:dyDescent="0.2">
      <c r="A103" s="2"/>
      <c r="J103" s="1"/>
      <c r="K103" s="1"/>
      <c r="L103" s="1"/>
      <c r="M103" s="1"/>
      <c r="N103" s="1"/>
    </row>
    <row r="104" spans="1:14" ht="20" x14ac:dyDescent="0.2">
      <c r="A104" s="2"/>
      <c r="J104" s="1"/>
      <c r="K104" s="1"/>
      <c r="L104" s="1"/>
      <c r="M104" s="1"/>
      <c r="N104" s="1"/>
    </row>
    <row r="105" spans="1:14" ht="20" x14ac:dyDescent="0.2">
      <c r="A105" s="2"/>
      <c r="J105" s="1"/>
      <c r="K105" s="1"/>
      <c r="L105" s="1"/>
      <c r="M105" s="1"/>
      <c r="N105" s="1"/>
    </row>
    <row r="106" spans="1:14" ht="20" x14ac:dyDescent="0.2">
      <c r="A106" s="2"/>
      <c r="J106" s="1"/>
      <c r="K106" s="1"/>
      <c r="L106" s="1"/>
      <c r="M106" s="1"/>
      <c r="N106" s="1"/>
    </row>
    <row r="107" spans="1:14" ht="20" x14ac:dyDescent="0.2">
      <c r="A107" s="2"/>
      <c r="J107" s="1"/>
      <c r="K107" s="1"/>
      <c r="L107" s="1"/>
      <c r="M107" s="1"/>
      <c r="N107" s="1"/>
    </row>
    <row r="108" spans="1:14" ht="20" x14ac:dyDescent="0.2">
      <c r="I108" s="1"/>
      <c r="J108" s="1"/>
      <c r="K108" s="1"/>
      <c r="L108" s="1"/>
      <c r="M108" s="1"/>
      <c r="N108" s="1"/>
    </row>
    <row r="109" spans="1:14" ht="20" x14ac:dyDescent="0.2"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20" x14ac:dyDescent="0.2">
      <c r="J110" s="1"/>
      <c r="K110" s="1"/>
      <c r="L110" s="1"/>
      <c r="M110" s="1"/>
      <c r="N110" s="1"/>
    </row>
    <row r="111" spans="1:14" ht="20" x14ac:dyDescent="0.2">
      <c r="J111" s="1"/>
      <c r="K111" s="1"/>
      <c r="L111" s="1"/>
      <c r="M111" s="1"/>
      <c r="N111" s="1"/>
    </row>
    <row r="112" spans="1:14" ht="20" x14ac:dyDescent="0.2">
      <c r="J112" s="1"/>
      <c r="K112" s="1"/>
      <c r="L112" s="1"/>
      <c r="M112" s="1"/>
      <c r="N112" s="1"/>
    </row>
    <row r="113" spans="10:14" ht="20" x14ac:dyDescent="0.2">
      <c r="J113" s="1"/>
      <c r="K113" s="1"/>
      <c r="L113" s="1"/>
      <c r="M113" s="1"/>
      <c r="N113" s="1"/>
    </row>
    <row r="114" spans="10:14" ht="20" x14ac:dyDescent="0.2">
      <c r="J114" s="1"/>
      <c r="K114" s="1"/>
      <c r="L114" s="1"/>
      <c r="M114" s="1"/>
      <c r="N114" s="1"/>
    </row>
    <row r="115" spans="10:14" ht="20" x14ac:dyDescent="0.2">
      <c r="J115" s="1"/>
      <c r="K115" s="1"/>
      <c r="L115" s="1"/>
      <c r="M115" s="1"/>
      <c r="N115" s="1"/>
    </row>
    <row r="116" spans="10:14" ht="20" x14ac:dyDescent="0.2">
      <c r="J116" s="1"/>
      <c r="K116" s="1"/>
      <c r="L116" s="1"/>
      <c r="M116" s="1"/>
      <c r="N116" s="1"/>
    </row>
    <row r="117" spans="10:14" ht="20" x14ac:dyDescent="0.2">
      <c r="J117" s="1"/>
      <c r="K117" s="1"/>
      <c r="L117" s="1"/>
      <c r="M117" s="1"/>
      <c r="N117" s="1"/>
    </row>
    <row r="118" spans="10:14" ht="20" x14ac:dyDescent="0.2">
      <c r="J118" s="1"/>
      <c r="K118" s="1"/>
      <c r="L118" s="1"/>
      <c r="M118" s="1"/>
      <c r="N118" s="1"/>
    </row>
    <row r="119" spans="10:14" ht="20" x14ac:dyDescent="0.2">
      <c r="J119" s="1"/>
      <c r="K119" s="1"/>
      <c r="L119" s="1"/>
      <c r="M119" s="1"/>
      <c r="N119" s="1"/>
    </row>
    <row r="120" spans="10:14" ht="20" x14ac:dyDescent="0.2">
      <c r="J120" s="1"/>
      <c r="K120" s="1"/>
      <c r="L120" s="1"/>
      <c r="M120" s="1"/>
      <c r="N120" s="1"/>
    </row>
    <row r="121" spans="10:14" ht="20" x14ac:dyDescent="0.2">
      <c r="J121" s="1"/>
      <c r="K121" s="1"/>
      <c r="L121" s="1"/>
      <c r="M121" s="1"/>
      <c r="N121" s="1"/>
    </row>
    <row r="122" spans="10:14" ht="20" x14ac:dyDescent="0.2">
      <c r="J122" s="1"/>
      <c r="K122" s="1"/>
      <c r="L122" s="1"/>
      <c r="M122" s="1"/>
      <c r="N122" s="1"/>
    </row>
    <row r="123" spans="10:14" ht="20" x14ac:dyDescent="0.2">
      <c r="J123" s="1"/>
      <c r="K123" s="1"/>
      <c r="L123" s="1"/>
      <c r="M123" s="1"/>
      <c r="N123" s="1"/>
    </row>
    <row r="124" spans="10:14" ht="20" x14ac:dyDescent="0.2">
      <c r="J124" s="1"/>
      <c r="K124" s="1"/>
      <c r="L124" s="1"/>
      <c r="M124" s="1"/>
      <c r="N124" s="1"/>
    </row>
    <row r="125" spans="10:14" ht="20" x14ac:dyDescent="0.2">
      <c r="J125" s="1"/>
      <c r="K125" s="1"/>
      <c r="L125" s="1"/>
      <c r="M125" s="1"/>
      <c r="N125" s="1"/>
    </row>
    <row r="126" spans="10:14" ht="20" x14ac:dyDescent="0.2">
      <c r="J126" s="1"/>
      <c r="K126" s="1"/>
      <c r="L126" s="1"/>
      <c r="M126" s="1"/>
      <c r="N126" s="1"/>
    </row>
    <row r="127" spans="10:14" ht="20" x14ac:dyDescent="0.2">
      <c r="J127" s="1"/>
      <c r="K127" s="1"/>
      <c r="L127" s="1"/>
      <c r="M127" s="1"/>
      <c r="N127" s="1"/>
    </row>
    <row r="128" spans="10:14" ht="20" x14ac:dyDescent="0.2">
      <c r="J128" s="1"/>
      <c r="K128" s="1"/>
      <c r="L128" s="1"/>
      <c r="M128" s="1"/>
      <c r="N128" s="1"/>
    </row>
    <row r="129" spans="1:14" ht="20" x14ac:dyDescent="0.2">
      <c r="J129" s="1"/>
      <c r="K129" s="1"/>
      <c r="L129" s="1"/>
      <c r="M129" s="1"/>
      <c r="N129" s="1"/>
    </row>
    <row r="130" spans="1:14" ht="20" x14ac:dyDescent="0.2">
      <c r="A130" s="2"/>
      <c r="J130" s="1"/>
      <c r="K130" s="1"/>
      <c r="L130" s="1"/>
      <c r="M130" s="1"/>
      <c r="N130" s="1"/>
    </row>
    <row r="131" spans="1:14" ht="20" x14ac:dyDescent="0.2">
      <c r="A131" s="2"/>
      <c r="I131" s="1"/>
      <c r="J131" s="1"/>
      <c r="K131" s="1"/>
      <c r="L131" s="1"/>
      <c r="M131" s="1"/>
      <c r="N131" s="1"/>
    </row>
    <row r="132" spans="1:14" ht="20" x14ac:dyDescent="0.2">
      <c r="A132" s="1"/>
      <c r="B132" s="1" t="s">
        <v>18</v>
      </c>
      <c r="C132" s="1" t="s">
        <v>19</v>
      </c>
      <c r="D132" s="1" t="str">
        <f>+D49</f>
        <v>61st. St.</v>
      </c>
      <c r="E132" s="1"/>
      <c r="F132" s="3"/>
      <c r="G132" s="14"/>
      <c r="H132" s="1"/>
      <c r="I132" s="1"/>
      <c r="J132" s="1"/>
      <c r="K132" s="1"/>
      <c r="L132" s="1"/>
      <c r="M132" s="1"/>
      <c r="N132" s="1"/>
    </row>
    <row r="133" spans="1:14" ht="20" x14ac:dyDescent="0.2">
      <c r="A133" s="1"/>
      <c r="B133" s="1" t="s">
        <v>20</v>
      </c>
      <c r="C133" s="1" t="s">
        <v>21</v>
      </c>
      <c r="D133" s="1" t="str">
        <f>+D50</f>
        <v>Wentworth, Stewart, Wallace</v>
      </c>
      <c r="E133" s="1"/>
      <c r="F133" s="3"/>
      <c r="G133" s="1"/>
      <c r="H133" s="1"/>
      <c r="I133" s="1"/>
      <c r="J133" s="1"/>
      <c r="K133" s="1"/>
      <c r="L133" s="1"/>
      <c r="M133" s="1"/>
      <c r="N133" s="1"/>
    </row>
    <row r="134" spans="1:14" ht="20" x14ac:dyDescent="0.2">
      <c r="A134" s="1"/>
      <c r="B134" s="1" t="s">
        <v>22</v>
      </c>
      <c r="C134" s="1" t="s">
        <v>23</v>
      </c>
      <c r="D134" s="1" t="str">
        <f>+D51</f>
        <v>79th St.</v>
      </c>
      <c r="E134" s="1"/>
      <c r="F134" s="3"/>
      <c r="G134" s="1"/>
      <c r="H134" s="1"/>
      <c r="I134" s="1"/>
      <c r="J134" s="1"/>
      <c r="K134" s="1"/>
      <c r="L134" s="1"/>
      <c r="M134" s="1"/>
      <c r="N134" s="1"/>
    </row>
    <row r="135" spans="1:14" ht="20" x14ac:dyDescent="0.2">
      <c r="A135" s="1">
        <f>+A132+A133+A134</f>
        <v>0</v>
      </c>
      <c r="B135" s="1" t="s">
        <v>13</v>
      </c>
      <c r="C135" s="2" t="s">
        <v>24</v>
      </c>
      <c r="D135" s="1" t="str">
        <f>+D52</f>
        <v>MLK Dr., Metra, Kenwood</v>
      </c>
      <c r="E135" s="1"/>
      <c r="F135" s="3"/>
      <c r="G135" s="1"/>
      <c r="H135" s="1"/>
      <c r="I135" s="1"/>
      <c r="J135" s="1"/>
      <c r="K135" s="1"/>
      <c r="L135" s="1"/>
      <c r="M135" s="1"/>
      <c r="N135" s="1"/>
    </row>
    <row r="136" spans="1:14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4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4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4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4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4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" x14ac:dyDescent="0.2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" x14ac:dyDescent="0.2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" x14ac:dyDescent="0.2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" x14ac:dyDescent="0.2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" x14ac:dyDescent="0.2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" x14ac:dyDescent="0.2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" x14ac:dyDescent="0.2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" x14ac:dyDescent="0.2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" x14ac:dyDescent="0.2">
      <c r="A197" s="2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20" x14ac:dyDescent="0.2">
      <c r="A198" s="2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20" x14ac:dyDescent="0.2">
      <c r="A199" s="2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20" x14ac:dyDescent="0.2">
      <c r="A200" s="2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20" x14ac:dyDescent="0.2">
      <c r="A201" s="2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20" x14ac:dyDescent="0.2">
      <c r="A202" s="2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20" x14ac:dyDescent="0.2">
      <c r="A203" s="2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20" x14ac:dyDescent="0.2">
      <c r="A204" s="2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20" x14ac:dyDescent="0.2">
      <c r="A205" s="2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20" x14ac:dyDescent="0.2">
      <c r="A206" s="2"/>
      <c r="B206" s="1"/>
      <c r="C206" s="1"/>
      <c r="D206" s="1"/>
      <c r="E206" s="1"/>
      <c r="F206" s="1"/>
      <c r="G206" s="1"/>
      <c r="H206" s="1"/>
      <c r="I206" s="1"/>
      <c r="J206" s="1"/>
    </row>
    <row r="207" spans="1:10" ht="20" x14ac:dyDescent="0.2">
      <c r="A207" s="2"/>
      <c r="B207" s="1"/>
      <c r="C207" s="1"/>
      <c r="D207" s="1"/>
      <c r="E207" s="1"/>
      <c r="F207" s="1"/>
      <c r="G207" s="1"/>
      <c r="H207" s="1"/>
      <c r="I207" s="1"/>
      <c r="J207" s="1"/>
    </row>
    <row r="208" spans="1:10" ht="20" x14ac:dyDescent="0.2">
      <c r="A208" s="2"/>
      <c r="B208" s="1"/>
      <c r="C208" s="1"/>
      <c r="D208" s="1"/>
      <c r="E208" s="1"/>
      <c r="F208" s="1"/>
      <c r="G208" s="1"/>
      <c r="H208" s="1"/>
      <c r="I208" s="1"/>
      <c r="J208" s="1"/>
    </row>
    <row r="209" spans="1:10" ht="20" x14ac:dyDescent="0.2">
      <c r="A209" s="2"/>
      <c r="B209" s="1"/>
      <c r="C209" s="1"/>
      <c r="D209" s="1"/>
      <c r="E209" s="1"/>
      <c r="F209" s="1"/>
      <c r="G209" s="1"/>
      <c r="H209" s="1"/>
      <c r="I209" s="1"/>
      <c r="J209" s="1"/>
    </row>
    <row r="210" spans="1:10" ht="20" x14ac:dyDescent="0.2">
      <c r="A210" s="2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20" x14ac:dyDescent="0.2">
      <c r="A211" s="2"/>
      <c r="B211" s="1"/>
      <c r="C211" s="1"/>
      <c r="D211" s="1"/>
      <c r="E211" s="1"/>
      <c r="F211" s="1"/>
      <c r="G211" s="1"/>
      <c r="H211" s="1"/>
      <c r="I211" s="1"/>
      <c r="J211" s="1"/>
    </row>
    <row r="212" spans="1:10" ht="20" x14ac:dyDescent="0.2">
      <c r="A212" s="2"/>
      <c r="B212" s="1"/>
      <c r="C212" s="1"/>
      <c r="D212" s="1"/>
      <c r="E212" s="1"/>
      <c r="F212" s="1"/>
      <c r="G212" s="1"/>
      <c r="H212" s="1"/>
      <c r="I212" s="1"/>
      <c r="J212" s="1"/>
    </row>
    <row r="213" spans="1:10" ht="20" x14ac:dyDescent="0.2">
      <c r="A213" s="2"/>
      <c r="B213" s="1"/>
      <c r="C213" s="1"/>
      <c r="D213" s="1"/>
      <c r="E213" s="1"/>
      <c r="F213" s="1"/>
      <c r="G213" s="1"/>
      <c r="H213" s="1"/>
      <c r="I213" s="1"/>
      <c r="J213" s="1"/>
    </row>
    <row r="214" spans="1:10" ht="20" x14ac:dyDescent="0.2">
      <c r="A214" s="2"/>
      <c r="B214" s="1"/>
      <c r="C214" s="1"/>
      <c r="D214" s="1"/>
      <c r="E214" s="1"/>
      <c r="F214" s="1"/>
      <c r="G214" s="1"/>
      <c r="H214" s="1"/>
      <c r="I214" s="1"/>
      <c r="J214" s="1"/>
    </row>
    <row r="215" spans="1:10" ht="20" x14ac:dyDescent="0.2">
      <c r="A215" s="2"/>
      <c r="B215" s="1"/>
      <c r="C215" s="1"/>
      <c r="D215" s="1"/>
      <c r="E215" s="1"/>
      <c r="F215" s="1"/>
      <c r="G215" s="1"/>
      <c r="H215" s="1"/>
      <c r="I215" s="1"/>
      <c r="J215" s="1"/>
    </row>
    <row r="216" spans="1:10" ht="20" x14ac:dyDescent="0.2">
      <c r="A216" s="2"/>
      <c r="B216" s="1"/>
      <c r="C216" s="1"/>
      <c r="D216" s="1"/>
      <c r="E216" s="1"/>
      <c r="F216" s="1"/>
      <c r="G216" s="1"/>
      <c r="H216" s="1"/>
      <c r="I216" s="1"/>
      <c r="J216" s="1"/>
    </row>
    <row r="217" spans="1:10" ht="20" x14ac:dyDescent="0.2">
      <c r="A217" s="2"/>
      <c r="B217" s="1"/>
      <c r="C217" s="1"/>
      <c r="D217" s="1"/>
      <c r="E217" s="1"/>
      <c r="F217" s="1"/>
      <c r="G217" s="1"/>
      <c r="H217" s="1"/>
      <c r="I217" s="1"/>
      <c r="J217" s="1"/>
    </row>
    <row r="218" spans="1:10" ht="20" x14ac:dyDescent="0.2">
      <c r="A218" s="2"/>
      <c r="B218" s="1"/>
      <c r="C218" s="1"/>
      <c r="D218" s="1"/>
      <c r="E218" s="1"/>
      <c r="F218" s="1"/>
      <c r="G218" s="1"/>
      <c r="H218" s="1"/>
      <c r="I218" s="1"/>
      <c r="J218" s="1"/>
    </row>
    <row r="219" spans="1:10" ht="20" x14ac:dyDescent="0.2">
      <c r="A219" s="2"/>
      <c r="B219" s="1"/>
      <c r="C219" s="1"/>
      <c r="D219" s="1"/>
      <c r="E219" s="1"/>
      <c r="F219" s="1"/>
      <c r="G219" s="1"/>
      <c r="H219" s="1"/>
      <c r="I219" s="1"/>
      <c r="J219" s="1"/>
    </row>
    <row r="220" spans="1:10" ht="20" x14ac:dyDescent="0.2">
      <c r="A220" s="2"/>
      <c r="B220" s="1"/>
      <c r="C220" s="1"/>
      <c r="D220" s="1"/>
      <c r="E220" s="1"/>
      <c r="F220" s="1"/>
      <c r="G220" s="1"/>
      <c r="H220" s="1"/>
      <c r="I220" s="1"/>
      <c r="J220" s="1"/>
    </row>
    <row r="221" spans="1:10" ht="20" x14ac:dyDescent="0.2">
      <c r="A221" s="2"/>
      <c r="B221" s="1"/>
      <c r="C221" s="1"/>
      <c r="D221" s="1"/>
      <c r="E221" s="1"/>
      <c r="F221" s="1"/>
      <c r="G221" s="1"/>
      <c r="H221" s="1"/>
      <c r="I221" s="1"/>
      <c r="J221" s="1"/>
    </row>
    <row r="222" spans="1:10" ht="20" x14ac:dyDescent="0.2">
      <c r="A222" s="2"/>
      <c r="B222" s="1"/>
      <c r="C222" s="1"/>
      <c r="D222" s="1"/>
      <c r="E222" s="1"/>
      <c r="F222" s="1"/>
      <c r="G222" s="1"/>
      <c r="H222" s="1"/>
      <c r="I222" s="1"/>
      <c r="J222" s="1"/>
    </row>
    <row r="223" spans="1:10" ht="20" x14ac:dyDescent="0.2">
      <c r="A223" s="2"/>
      <c r="B223" s="1"/>
      <c r="C223" s="1"/>
      <c r="D223" s="1"/>
      <c r="E223" s="1"/>
      <c r="F223" s="1"/>
      <c r="G223" s="1"/>
      <c r="H223" s="1"/>
      <c r="I223" s="1"/>
      <c r="J223" s="1"/>
    </row>
    <row r="224" spans="1:10" ht="20" x14ac:dyDescent="0.2">
      <c r="A224" s="2"/>
      <c r="B224" s="1"/>
      <c r="C224" s="1"/>
      <c r="D224" s="1"/>
      <c r="E224" s="1"/>
      <c r="F224" s="1"/>
      <c r="G224" s="1"/>
      <c r="H224" s="1"/>
      <c r="I224" s="1"/>
      <c r="J224" s="1"/>
    </row>
    <row r="225" spans="1:10" ht="20" x14ac:dyDescent="0.2">
      <c r="A225" s="2"/>
      <c r="B225" s="1"/>
      <c r="C225" s="1"/>
      <c r="D225" s="1"/>
      <c r="E225" s="1"/>
      <c r="F225" s="1"/>
      <c r="G225" s="1"/>
      <c r="H225" s="1"/>
      <c r="I225" s="1"/>
      <c r="J225" s="1"/>
    </row>
    <row r="226" spans="1:10" ht="20" x14ac:dyDescent="0.2">
      <c r="A226" s="2"/>
      <c r="B226" s="1"/>
      <c r="C226" s="1"/>
      <c r="D226" s="1"/>
      <c r="E226" s="1"/>
      <c r="F226" s="1"/>
      <c r="G226" s="1"/>
      <c r="H226" s="1"/>
      <c r="I226" s="1"/>
      <c r="J226" s="1"/>
    </row>
    <row r="227" spans="1:10" ht="20" x14ac:dyDescent="0.2">
      <c r="A227" s="2"/>
      <c r="B227" s="1"/>
      <c r="C227" s="1"/>
      <c r="D227" s="1"/>
      <c r="E227" s="1"/>
      <c r="F227" s="1"/>
      <c r="G227" s="1"/>
      <c r="H227" s="1"/>
      <c r="I227" s="1"/>
      <c r="J227" s="1"/>
    </row>
    <row r="228" spans="1:10" ht="20" x14ac:dyDescent="0.2">
      <c r="A228" s="2"/>
      <c r="B228" s="1"/>
      <c r="C228" s="1"/>
      <c r="D228" s="1"/>
      <c r="E228" s="1"/>
      <c r="F228" s="1"/>
      <c r="G228" s="1"/>
      <c r="H228" s="1"/>
      <c r="I228" s="1"/>
      <c r="J228" s="1"/>
    </row>
    <row r="229" spans="1:10" ht="20" x14ac:dyDescent="0.2">
      <c r="A229" s="2"/>
      <c r="B229" s="1"/>
      <c r="C229" s="1"/>
      <c r="D229" s="1"/>
      <c r="E229" s="1"/>
      <c r="F229" s="1"/>
      <c r="G229" s="1"/>
      <c r="H229" s="1"/>
      <c r="I229" s="1"/>
      <c r="J229" s="1"/>
    </row>
  </sheetData>
  <sortState xmlns:xlrd2="http://schemas.microsoft.com/office/spreadsheetml/2017/richdata2" ref="B79:P91">
    <sortCondition descending="1" ref="P79:P91"/>
  </sortState>
  <phoneticPr fontId="1" type="noConversion"/>
  <pageMargins left="0.25" right="0" top="0.5" bottom="0" header="0.5" footer="0.5"/>
  <pageSetup scale="54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2020-01-26T19:40:07Z</cp:lastPrinted>
  <dcterms:created xsi:type="dcterms:W3CDTF">2010-03-27T16:40:26Z</dcterms:created>
  <dcterms:modified xsi:type="dcterms:W3CDTF">2021-10-08T19:58:08Z</dcterms:modified>
</cp:coreProperties>
</file>