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F14DC6D7-8251-5847-9DF1-02DE155DC2FF}" xr6:coauthVersionLast="45" xr6:coauthVersionMax="45" xr10:uidLastSave="{00000000-0000-0000-0000-000000000000}"/>
  <bookViews>
    <workbookView xWindow="1600" yWindow="460" windowWidth="2384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6" i="1" l="1"/>
  <c r="P36" i="1" l="1"/>
  <c r="P80" i="1"/>
  <c r="G54" i="1" l="1"/>
  <c r="H9" i="1" l="1"/>
  <c r="A18" i="1" l="1"/>
  <c r="A19" i="1" s="1"/>
  <c r="A22" i="1" l="1"/>
  <c r="P75" i="1"/>
  <c r="P76" i="1"/>
  <c r="P74" i="1"/>
  <c r="P73" i="1"/>
  <c r="P78" i="1"/>
  <c r="P77" i="1"/>
  <c r="P72" i="1"/>
  <c r="P79" i="1"/>
  <c r="P71" i="1"/>
  <c r="A23" i="1" l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7" i="1" s="1"/>
  <c r="A38" i="1" s="1"/>
  <c r="A39" i="1" s="1"/>
  <c r="A40" i="1" s="1"/>
  <c r="A41" i="1" s="1"/>
  <c r="A42" i="1" s="1"/>
  <c r="A43" i="1" s="1"/>
  <c r="A44" i="1" s="1"/>
  <c r="A45" i="1" s="1"/>
  <c r="A62" i="1"/>
  <c r="D102" i="1" l="1"/>
  <c r="A103" i="1" l="1"/>
  <c r="D103" i="1" l="1"/>
  <c r="D101" i="1"/>
  <c r="D100" i="1"/>
  <c r="A69" i="1" l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l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l="1"/>
  <c r="A95" i="1" s="1"/>
  <c r="A96" i="1" s="1"/>
  <c r="A98" i="1" s="1"/>
</calcChain>
</file>

<file path=xl/sharedStrings.xml><?xml version="1.0" encoding="utf-8"?>
<sst xmlns="http://schemas.openxmlformats.org/spreadsheetml/2006/main" count="214" uniqueCount="177">
  <si>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</si>
  <si>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</si>
  <si>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</si>
  <si>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</si>
  <si>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</si>
  <si>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</si>
  <si>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</si>
  <si>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</si>
  <si>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</si>
  <si>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</si>
  <si>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</si>
  <si>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</si>
  <si>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</si>
  <si>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</si>
  <si>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</si>
  <si>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</si>
  <si>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</si>
  <si>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</si>
  <si>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</si>
  <si>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</si>
  <si>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</si>
  <si>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</si>
  <si>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</si>
  <si>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</si>
  <si>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</si>
  <si>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</si>
  <si>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</si>
  <si>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</si>
  <si>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</si>
  <si>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</si>
  <si>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</si>
  <si>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</si>
  <si>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 xml:space="preserve">RR Ops. </t>
  </si>
  <si>
    <t>Churches, Convents &amp; Rectories</t>
  </si>
  <si>
    <t># 15 Portage Park</t>
  </si>
  <si>
    <t># 19 Belmont Cragin</t>
  </si>
  <si>
    <t>Library</t>
  </si>
  <si>
    <t>Historic Districts</t>
  </si>
  <si>
    <t># 18 Montclare</t>
  </si>
  <si>
    <t># 17 Dunning</t>
  </si>
  <si>
    <t>1960's ?</t>
  </si>
  <si>
    <t>Community Area - # 17 - Dunning</t>
  </si>
  <si>
    <t>Latvian Zion Lutheran Church</t>
  </si>
  <si>
    <t>Not Architecturally Significant (NAS) 1 1/2 Story no architectural detail</t>
  </si>
  <si>
    <t>Maryville Center For Children</t>
  </si>
  <si>
    <t>Mount Olive Cemetery</t>
  </si>
  <si>
    <t>Forest Preserve Bible Church</t>
  </si>
  <si>
    <t>NAS, 1970's ?</t>
  </si>
  <si>
    <t>Irving Park Cemetery</t>
  </si>
  <si>
    <t>Faith Community Presbyterian Church</t>
  </si>
  <si>
    <t>NAS, 1970's ? A New England Colonial Church</t>
  </si>
  <si>
    <t>St Michael Lutheran Church</t>
  </si>
  <si>
    <t>Charismatic Christian Center International</t>
  </si>
  <si>
    <t>Victory Worship Center Church Of God</t>
  </si>
  <si>
    <t>A Frame - interesting</t>
  </si>
  <si>
    <t>Norwood Bible Church</t>
  </si>
  <si>
    <t>Garage behind Victory Worship Center</t>
  </si>
  <si>
    <t>Mt Isaiah Israel Cemetery</t>
  </si>
  <si>
    <t>Zion Gardens Cemetery</t>
  </si>
  <si>
    <t>Messiah Lutheran Church</t>
  </si>
  <si>
    <t>Martin Luther Church</t>
  </si>
  <si>
    <t>Large pleasing gable, roofline</t>
  </si>
  <si>
    <t>St Francis Borgia Roman Cthlc Church, School, Convent</t>
  </si>
  <si>
    <t>Oriole Christian Assembly</t>
  </si>
  <si>
    <t>3400 N Oriole Ave</t>
  </si>
  <si>
    <t>1920's ?</t>
  </si>
  <si>
    <t>3436 N Osceola Ave</t>
  </si>
  <si>
    <t>Nice example of High Gothic Country Church</t>
  </si>
  <si>
    <t>3457 N Neva Ave</t>
  </si>
  <si>
    <t>St Priscilla's Church</t>
  </si>
  <si>
    <t>6949 W Addison St</t>
  </si>
  <si>
    <t>6935 W Addison St</t>
  </si>
  <si>
    <t>True Vine Christian Center</t>
  </si>
  <si>
    <t>NAS, Storefront Church</t>
  </si>
  <si>
    <t>Trinity Christian Fellowship Church</t>
  </si>
  <si>
    <t>United In Faith Lutheran Church</t>
  </si>
  <si>
    <t>Philadelphia Pentecostal Church</t>
  </si>
  <si>
    <t>NAS, Converted Residence ?</t>
  </si>
  <si>
    <t>Our Saviour Lutheran Church &amp; School</t>
  </si>
  <si>
    <t>4071 N Oak Park Ave</t>
  </si>
  <si>
    <t>Latvian Zion Lutheran Church &amp; School</t>
  </si>
  <si>
    <t>Ernest N. Braucher.  255 Bungelows by Developer Albert J. Schorsch.</t>
  </si>
  <si>
    <t>Grace, Melvina, Patterson, Austin</t>
  </si>
  <si>
    <t xml:space="preserve">  1917-1918 &amp; 1922-1926</t>
  </si>
  <si>
    <t>Schorsch Irving Park Gardens Historic District - NRHP</t>
  </si>
  <si>
    <t xml:space="preserve">Peter Ludby sold 160 acres to Cook County for a poor farm and asylum for the insane. </t>
  </si>
  <si>
    <t>Chicago, Milwaukee &amp; St. Paul laid a three-mile track to the County facilities, called the  “crazy train”</t>
  </si>
  <si>
    <t>State purchased the farm &amp; asylum and renamed it Chicago State Hospital.</t>
  </si>
  <si>
    <t>Cook County Farm &amp; Insane Asylum began admitting tuberculosis patients.</t>
  </si>
  <si>
    <t>Fieldhouse. Named after nearby street, Indian word for sturgeon.</t>
  </si>
  <si>
    <t>Merrimac Park - 1890's Henry Kolze's (Picnic) Grove…</t>
  </si>
  <si>
    <t>6343 W. Irving Park Rd. …&amp; Kolze's Hotel</t>
  </si>
  <si>
    <t>Shabbona (Potawatomi Chief 1775-1859) Park &amp; Pool</t>
  </si>
  <si>
    <t>Georgian Fieldhouse, 300 seat assembly hall. 1959 Gym, 1970 Indoor Pool.</t>
  </si>
  <si>
    <r>
      <t xml:space="preserve">Andrew </t>
    </r>
    <r>
      <rPr>
        <b/>
        <u/>
        <sz val="16"/>
        <rFont val="Arial"/>
        <family val="2"/>
      </rPr>
      <t>Dunning</t>
    </r>
    <r>
      <rPr>
        <sz val="16"/>
        <rFont val="Arial"/>
        <family val="2"/>
      </rPr>
      <t xml:space="preserve"> purchased 120 acres just south of the county property to start a nursery &amp; village.</t>
    </r>
  </si>
  <si>
    <t>Montrose, Irving Park Rd.</t>
  </si>
  <si>
    <t>Cumberland, Pontiac Ave.</t>
  </si>
  <si>
    <t>Belmont Ave.</t>
  </si>
  <si>
    <t>Narragansett Ave., Austin Ave.</t>
  </si>
  <si>
    <t>4 Schorsch brothers began developing Schorsch Village</t>
  </si>
  <si>
    <t>Gov. Henry Horner, Dankmar Adler,  community organizer Saul Alinsky.</t>
  </si>
  <si>
    <t>Dunning Branch - Chicago Public Library</t>
  </si>
  <si>
    <t>LEED Gold Cert.</t>
  </si>
  <si>
    <t>7455 W Cornelia Ave</t>
  </si>
  <si>
    <t>Wilbur Wright College Notable Alumni:  Dennis Franz, Shecky Greene, Kim Novak, Mike Royko.</t>
  </si>
  <si>
    <t>Bertrand Goldberg. $90m. 2013 $3.5m A/C upgrade.  2 Yr. Assoc. Degree.</t>
  </si>
  <si>
    <t>6558 W Belle Plaine Ave</t>
  </si>
  <si>
    <t>4118-4078 N Oak Park Ave.</t>
  </si>
  <si>
    <t xml:space="preserve">   Renamed Chicago State Hospital </t>
  </si>
  <si>
    <t xml:space="preserve">   Renamed Chicago (Dr. Chas. F.) Read (1877-1946)  Mental Health Center - 250-300 beds</t>
  </si>
  <si>
    <t>Read-Dunning Wetlands S. &amp; W sides of Chicago Read Mental Health Center.</t>
  </si>
  <si>
    <t>1914 Dr. Read was Assist. Supt., &amp; in 1930-1946 Supt. of Elgin State Hospital.</t>
  </si>
  <si>
    <t>Poor House &amp; Almshouse opened.</t>
  </si>
  <si>
    <t>Cook County Poor Farm &amp; Insane Asylum</t>
  </si>
  <si>
    <t>Read Dunning Memorial Park - Read Dunning Cemetery.</t>
  </si>
  <si>
    <t>1851-1940's Est. 38,000 buried here. Residents, Paupers, &amp; 1871 Chicago Fire.</t>
  </si>
  <si>
    <t>6650 Irving Park Rd</t>
  </si>
  <si>
    <t>Accepts patients from Rush University Medical Center, Chicago area hospitals.</t>
  </si>
  <si>
    <t>Saint Pascal (Baylon 1540-1592) Catholic Church</t>
  </si>
  <si>
    <t>6199 Irving Park Rd</t>
  </si>
  <si>
    <t>6143 Irving Park Rd</t>
  </si>
  <si>
    <t>Saint Pascal Catholic School (Pope Francis Global Acad.)</t>
  </si>
  <si>
    <t>Raymond Gregori. 116 ft Tower.  Distinguished for holiness, charity to poor.</t>
  </si>
  <si>
    <t>School, Rectory. 1948 Convent.  Marie A. Schorsch donated land.</t>
  </si>
  <si>
    <t>3600 N Narragansett Ave</t>
  </si>
  <si>
    <t>3800 N Narragansett Ave</t>
  </si>
  <si>
    <t>Entry.  1886 Bought 65 acres.</t>
  </si>
  <si>
    <t>6600 W Addison St</t>
  </si>
  <si>
    <t>3800 N New England Ave</t>
  </si>
  <si>
    <t>Addition/Gym?</t>
  </si>
  <si>
    <t>8029 W. Forest Preserve Ave.</t>
  </si>
  <si>
    <t>Hiawatha (1525–1595 Onandaga Indian Chief) Park</t>
  </si>
  <si>
    <t>Fieldhouse.  Henry Wadsworth Longfellow, poem The Song of Hiawatha.</t>
  </si>
  <si>
    <t>7777 W. Irving Park Rd.</t>
  </si>
  <si>
    <t>Some St. Valentine's Day Massacre victims are buried here.</t>
  </si>
  <si>
    <t>Grace St. Elem. (Arthur E. Canty 1891-1946 Elem) School</t>
  </si>
  <si>
    <t>Until 1949. Renamed Canty for longtime Custodian of Henderson School.</t>
  </si>
  <si>
    <t>3740 N. Panama Ave.</t>
  </si>
  <si>
    <t>6024 W Warwick Ave</t>
  </si>
  <si>
    <t>Ole A. Thorp (1856-1905) Elementary Scholastic Academy</t>
  </si>
  <si>
    <t>Chicago Board of Trade, Board of Education Member. Norwegian importer.</t>
  </si>
  <si>
    <t>Taft (Wm Howard 1857-1930) Freshman Campus</t>
  </si>
  <si>
    <t>STL Architects, Inc.  $52M</t>
  </si>
  <si>
    <t>Dever (Wm. Emmett 1862-1929) Elementary School</t>
  </si>
  <si>
    <t>42nd Mayor 1923-27. Alderman. Although Anti-Prohibition, tried to enforce law.</t>
  </si>
  <si>
    <t>Jr. H.S until 1933. Wright College located here 1934-1993. Navy 1943-1945.</t>
  </si>
  <si>
    <t xml:space="preserve">Chicago Academy High School </t>
  </si>
  <si>
    <t>3400 N Austin Ave.</t>
  </si>
  <si>
    <t>Wilbur Wright (1867-1912) College -Learning Resource Ctr</t>
  </si>
  <si>
    <t>4300 N Narragansett Ave... since 1993.</t>
  </si>
  <si>
    <t xml:space="preserve"> est. 1934</t>
  </si>
  <si>
    <t>6201 W Patterson Ave</t>
  </si>
  <si>
    <t xml:space="preserve">Messiah Lutheran School (Washington D. Smyser Primary </t>
  </si>
  <si>
    <t>6200 W Patterson Ave… Elem. School)</t>
  </si>
  <si>
    <t>8034 W Forest Preserve Ave… &amp; Rectory</t>
  </si>
  <si>
    <t>Interesting Bell Tower.  Country Church.</t>
  </si>
  <si>
    <t>Bridge (Norman) Elementary</t>
  </si>
  <si>
    <t>Church, 1939 School, 1954 Convent, 1964 Rectory</t>
  </si>
  <si>
    <t>5=30</t>
  </si>
  <si>
    <t>10=60</t>
  </si>
  <si>
    <t>1=6</t>
  </si>
  <si>
    <t>3540 N Harlem Ave</t>
  </si>
  <si>
    <t>6551 W Montrose Ave</t>
  </si>
  <si>
    <t>Nas,  looks like a  dorm</t>
  </si>
  <si>
    <t>Cafe San Francesco</t>
  </si>
  <si>
    <t>3815 N. Harlem Ave.</t>
  </si>
  <si>
    <t>Open 24/7. Cash or CC.</t>
  </si>
  <si>
    <t>Poor Farm &amp; Insane Asylum</t>
  </si>
  <si>
    <t>Center for Children</t>
  </si>
  <si>
    <t>Cemeteries</t>
  </si>
  <si>
    <t>McDonalds for a bathroom</t>
  </si>
  <si>
    <t>Cafe San Francesco - park nearby</t>
  </si>
  <si>
    <t>River Grove</t>
  </si>
  <si>
    <t>Norridge</t>
  </si>
  <si>
    <t># 76 O'Hare</t>
  </si>
  <si>
    <t>Parish Established.</t>
  </si>
  <si>
    <t xml:space="preserve">Miles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</si>
</sst>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  <font>
      <sz val="16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10" fontId="2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Continuous"/>
    </xf>
    <xf numFmtId="3" fontId="2" fillId="0" borderId="0" xfId="0" applyNumberFormat="1" applyFont="1" applyAlignment="1">
      <alignment horizontal="right"/>
    </xf>
    <xf numFmtId="18" fontId="2" fillId="0" borderId="0" xfId="0" applyNumberFormat="1" applyFont="1"/>
    <xf numFmtId="0" fontId="9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" fontId="2" fillId="0" borderId="0" xfId="0" applyNumberFormat="1" applyFont="1" applyAlignment="1">
      <alignment horizontal="right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7"/>
  <sheetViews>
    <sheetView tabSelected="1" zoomScale="93" zoomScaleNormal="93" workbookViewId="0"/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24.5" customWidth="1"/>
    <col min="4" max="4" width="50.16406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6.8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41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1851</v>
      </c>
      <c r="B3" s="1" t="s">
        <v>85</v>
      </c>
      <c r="C3" s="1"/>
      <c r="D3" s="1"/>
      <c r="E3" s="1">
        <v>1909</v>
      </c>
      <c r="F3" s="5">
        <v>1305</v>
      </c>
      <c r="G3" s="1" t="s">
        <v>7</v>
      </c>
      <c r="H3" s="7">
        <v>0.65869999999999995</v>
      </c>
      <c r="I3" s="9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A4" s="1">
        <v>1863</v>
      </c>
      <c r="B4" s="1" t="s">
        <v>88</v>
      </c>
      <c r="C4" s="1"/>
      <c r="D4" s="1"/>
      <c r="E4" s="1">
        <v>1919</v>
      </c>
      <c r="F4" s="5">
        <v>4019</v>
      </c>
      <c r="G4" s="1" t="s">
        <v>8</v>
      </c>
      <c r="H4" s="7">
        <v>2.41E-2</v>
      </c>
      <c r="I4" s="5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1866</v>
      </c>
      <c r="B5" s="1" t="s">
        <v>94</v>
      </c>
      <c r="D5" s="1"/>
      <c r="E5" s="1">
        <v>1970</v>
      </c>
      <c r="F5" s="15">
        <v>43856</v>
      </c>
      <c r="G5" s="1" t="s">
        <v>9</v>
      </c>
      <c r="H5" s="7">
        <v>0.2661</v>
      </c>
      <c r="I5" s="5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1">
        <v>1882</v>
      </c>
      <c r="B6" s="1" t="s">
        <v>86</v>
      </c>
      <c r="C6" s="1"/>
      <c r="D6" s="1"/>
      <c r="E6" s="1">
        <v>2000</v>
      </c>
      <c r="F6" s="15">
        <v>42164</v>
      </c>
      <c r="G6" s="1" t="s">
        <v>10</v>
      </c>
      <c r="H6" s="7">
        <v>4.1300000000000003E-2</v>
      </c>
      <c r="I6" s="5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>
        <v>1912</v>
      </c>
      <c r="B7" s="1" t="s">
        <v>87</v>
      </c>
      <c r="C7" s="1"/>
      <c r="D7" s="4"/>
      <c r="E7" s="1">
        <v>2015</v>
      </c>
      <c r="F7" s="5">
        <v>43025</v>
      </c>
      <c r="G7" s="1" t="s">
        <v>11</v>
      </c>
      <c r="H7" s="7">
        <v>9.9000000000000008E-3</v>
      </c>
      <c r="I7" s="5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>
        <v>1916</v>
      </c>
      <c r="B8" s="1" t="s">
        <v>99</v>
      </c>
      <c r="C8" s="1"/>
      <c r="D8" s="1"/>
      <c r="G8" s="1"/>
      <c r="H8" s="7"/>
      <c r="I8" s="7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C9" s="1"/>
      <c r="D9" s="4" t="s">
        <v>12</v>
      </c>
      <c r="E9" s="6">
        <v>59737</v>
      </c>
      <c r="G9" s="1" t="s">
        <v>13</v>
      </c>
      <c r="H9" s="7">
        <f>SUM(H3:H7)</f>
        <v>1.0001</v>
      </c>
      <c r="I9" s="9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C10" s="1"/>
      <c r="D10" s="4"/>
      <c r="E10" s="6"/>
      <c r="G10" s="1"/>
      <c r="H10" s="7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A11" s="1" t="s">
        <v>104</v>
      </c>
      <c r="C11" s="1"/>
      <c r="D11" s="4"/>
      <c r="E11" s="6"/>
      <c r="G11" s="1"/>
      <c r="H11" s="7"/>
      <c r="I11" s="9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E12" s="1"/>
      <c r="F12" s="18" t="s">
        <v>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1"/>
      <c r="B13" s="8" t="s">
        <v>1</v>
      </c>
      <c r="C13" s="8"/>
      <c r="D13" s="8" t="s">
        <v>2</v>
      </c>
      <c r="E13" s="8" t="s">
        <v>3</v>
      </c>
      <c r="F13" s="19" t="s">
        <v>0</v>
      </c>
      <c r="G13" s="8" t="s">
        <v>5</v>
      </c>
      <c r="H13" s="8" t="s">
        <v>14</v>
      </c>
      <c r="I13" s="8"/>
      <c r="J13" s="1" t="s">
        <v>24</v>
      </c>
      <c r="K13" s="1" t="s">
        <v>23</v>
      </c>
      <c r="L13" s="1" t="s">
        <v>25</v>
      </c>
      <c r="M13" s="1" t="s">
        <v>26</v>
      </c>
      <c r="N13" s="1" t="s">
        <v>27</v>
      </c>
      <c r="O13" s="1" t="s">
        <v>28</v>
      </c>
      <c r="P13" s="1" t="s">
        <v>13</v>
      </c>
      <c r="Q13" s="1"/>
      <c r="R13" s="1"/>
      <c r="S13" s="1"/>
    </row>
    <row r="14" spans="1:19" ht="1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1" t="s">
        <v>170</v>
      </c>
      <c r="C15" s="1"/>
      <c r="D15" s="1" t="s">
        <v>161</v>
      </c>
      <c r="E15" s="1">
        <v>60634</v>
      </c>
      <c r="F15" s="4"/>
      <c r="G15" s="4"/>
      <c r="H15" s="16" t="s">
        <v>166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" x14ac:dyDescent="0.2">
      <c r="A16" s="1"/>
      <c r="B16" s="1" t="s">
        <v>171</v>
      </c>
      <c r="C16" s="1"/>
      <c r="D16" s="1" t="s">
        <v>165</v>
      </c>
      <c r="E16" s="1">
        <v>60634</v>
      </c>
      <c r="F16" s="4">
        <v>1994</v>
      </c>
      <c r="G16" s="4"/>
      <c r="H16" s="16" t="s">
        <v>166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>
        <v>1</v>
      </c>
      <c r="B17" s="1" t="s">
        <v>156</v>
      </c>
      <c r="C17" s="1"/>
      <c r="D17" s="1" t="s">
        <v>128</v>
      </c>
      <c r="E17" s="1">
        <v>60634</v>
      </c>
      <c r="F17" s="4">
        <v>1926</v>
      </c>
      <c r="G17" s="4">
        <v>1929</v>
      </c>
      <c r="H17" s="12" t="s">
        <v>129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f>1+A17</f>
        <v>2</v>
      </c>
      <c r="B18" s="17" t="s">
        <v>44</v>
      </c>
      <c r="C18" s="17"/>
      <c r="D18" s="1" t="s">
        <v>116</v>
      </c>
      <c r="E18" s="1">
        <v>60634</v>
      </c>
      <c r="F18" s="4">
        <v>2008</v>
      </c>
      <c r="G18" s="1"/>
      <c r="H18" s="1" t="s">
        <v>117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>
        <f>1+A18</f>
        <v>3</v>
      </c>
      <c r="B19" s="1" t="s">
        <v>113</v>
      </c>
      <c r="C19" s="1"/>
      <c r="D19" s="1" t="s">
        <v>107</v>
      </c>
      <c r="E19" s="1">
        <v>60634</v>
      </c>
      <c r="F19" s="4">
        <v>1851</v>
      </c>
      <c r="G19" s="4">
        <v>1854</v>
      </c>
      <c r="H19" s="1" t="s">
        <v>112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B20" s="1" t="s">
        <v>108</v>
      </c>
      <c r="C20" s="1"/>
      <c r="D20" s="1"/>
      <c r="E20" s="1"/>
      <c r="F20" s="4">
        <v>1912</v>
      </c>
      <c r="G20" s="4"/>
      <c r="H20" s="1" t="s">
        <v>111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B21" s="1" t="s">
        <v>109</v>
      </c>
      <c r="C21" s="1"/>
      <c r="D21" s="1"/>
      <c r="E21" s="1"/>
      <c r="F21" s="4">
        <v>1965</v>
      </c>
      <c r="G21" s="1"/>
      <c r="H21" s="1" t="s">
        <v>110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>1+A19</f>
        <v>4</v>
      </c>
      <c r="B22" s="1" t="s">
        <v>141</v>
      </c>
      <c r="C22" s="1"/>
      <c r="D22" s="1" t="s">
        <v>79</v>
      </c>
      <c r="E22" s="1">
        <v>60634</v>
      </c>
      <c r="F22" s="4">
        <v>2018</v>
      </c>
      <c r="G22" s="4">
        <v>2019</v>
      </c>
      <c r="H22" s="12" t="s">
        <v>142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>1+A22</f>
        <v>5</v>
      </c>
      <c r="B23" s="1" t="s">
        <v>148</v>
      </c>
      <c r="C23" s="1"/>
      <c r="D23" s="1" t="s">
        <v>149</v>
      </c>
      <c r="E23" s="1">
        <v>60634</v>
      </c>
      <c r="F23" s="4" t="s">
        <v>150</v>
      </c>
      <c r="G23" s="4">
        <v>1993</v>
      </c>
      <c r="H23" s="1" t="s">
        <v>105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>1+A23</f>
        <v>6</v>
      </c>
      <c r="B24" s="1" t="s">
        <v>114</v>
      </c>
      <c r="C24" s="1"/>
      <c r="D24" s="1" t="s">
        <v>106</v>
      </c>
      <c r="E24" s="1">
        <v>60634</v>
      </c>
      <c r="F24" s="4">
        <v>2001</v>
      </c>
      <c r="G24" s="4"/>
      <c r="H24" s="1" t="s">
        <v>115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>1+A24</f>
        <v>7</v>
      </c>
      <c r="B25" s="1" t="s">
        <v>45</v>
      </c>
      <c r="C25" s="1"/>
      <c r="D25" s="1" t="s">
        <v>125</v>
      </c>
      <c r="E25" s="1">
        <v>60634</v>
      </c>
      <c r="F25" s="1">
        <v>1886</v>
      </c>
      <c r="G25" s="4">
        <v>1889</v>
      </c>
      <c r="H25" s="11" t="s">
        <v>126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>1+A25</f>
        <v>8</v>
      </c>
      <c r="B26" s="1" t="s">
        <v>90</v>
      </c>
      <c r="C26" s="1"/>
      <c r="D26" s="1" t="s">
        <v>91</v>
      </c>
      <c r="E26" s="1">
        <v>60634</v>
      </c>
      <c r="F26" s="4">
        <v>1948</v>
      </c>
      <c r="G26" s="4">
        <v>1969</v>
      </c>
      <c r="H26" s="1" t="s">
        <v>89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>1+A26</f>
        <v>9</v>
      </c>
      <c r="B27" s="1" t="s">
        <v>118</v>
      </c>
      <c r="C27" s="1"/>
      <c r="D27" s="1" t="s">
        <v>119</v>
      </c>
      <c r="E27" s="1">
        <v>60634</v>
      </c>
      <c r="F27" s="1">
        <v>1930</v>
      </c>
      <c r="G27" s="1">
        <v>1931</v>
      </c>
      <c r="H27" s="1" t="s">
        <v>122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>1+A27</f>
        <v>10</v>
      </c>
      <c r="B28" s="1" t="s">
        <v>121</v>
      </c>
      <c r="C28" s="1"/>
      <c r="D28" s="1" t="s">
        <v>120</v>
      </c>
      <c r="E28" s="1">
        <v>60634</v>
      </c>
      <c r="F28" s="4">
        <v>1923</v>
      </c>
      <c r="G28" s="1">
        <v>1925</v>
      </c>
      <c r="H28" s="1" t="s">
        <v>123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>1+A28</f>
        <v>11</v>
      </c>
      <c r="B29" s="1" t="s">
        <v>84</v>
      </c>
      <c r="C29" s="1"/>
      <c r="D29" s="1" t="s">
        <v>82</v>
      </c>
      <c r="E29" s="1">
        <v>60634</v>
      </c>
      <c r="F29" s="2" t="s">
        <v>83</v>
      </c>
      <c r="H29" s="1" t="s">
        <v>81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>1+A29</f>
        <v>12</v>
      </c>
      <c r="B30" s="1" t="s">
        <v>139</v>
      </c>
      <c r="C30" s="1"/>
      <c r="D30" s="1" t="s">
        <v>138</v>
      </c>
      <c r="E30" s="1">
        <v>60634</v>
      </c>
      <c r="F30" s="4">
        <v>1918</v>
      </c>
      <c r="G30" s="4"/>
      <c r="H30" s="12" t="s">
        <v>140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>1+A30</f>
        <v>13</v>
      </c>
      <c r="B31" s="1" t="s">
        <v>152</v>
      </c>
      <c r="C31" s="1"/>
      <c r="D31" s="1" t="s">
        <v>153</v>
      </c>
      <c r="E31" s="1">
        <v>60634</v>
      </c>
      <c r="F31" s="1">
        <v>1961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>1+A31</f>
        <v>14</v>
      </c>
      <c r="B32" s="1" t="s">
        <v>59</v>
      </c>
      <c r="C32" s="1"/>
      <c r="D32" s="1" t="s">
        <v>151</v>
      </c>
      <c r="E32" s="1">
        <v>60634</v>
      </c>
      <c r="F32" s="1">
        <v>1949</v>
      </c>
      <c r="G32" s="1">
        <v>1950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>1+A32</f>
        <v>15</v>
      </c>
      <c r="B33" s="1" t="s">
        <v>146</v>
      </c>
      <c r="C33" s="1"/>
      <c r="D33" s="1" t="s">
        <v>147</v>
      </c>
      <c r="E33" s="1">
        <v>60634</v>
      </c>
      <c r="F33" s="4"/>
      <c r="G33" s="4">
        <v>1930</v>
      </c>
      <c r="H33" s="12" t="s">
        <v>145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>1+A33</f>
        <v>16</v>
      </c>
      <c r="B34" s="1" t="s">
        <v>58</v>
      </c>
      <c r="D34" s="1" t="s">
        <v>124</v>
      </c>
      <c r="E34" s="1">
        <v>60634</v>
      </c>
      <c r="F34" s="1">
        <v>1884</v>
      </c>
      <c r="H34" s="1" t="s">
        <v>100</v>
      </c>
      <c r="J34" s="1"/>
      <c r="K34" s="20" t="s">
        <v>159</v>
      </c>
      <c r="L34" s="1" t="s">
        <v>158</v>
      </c>
      <c r="M34" s="1" t="s">
        <v>29</v>
      </c>
      <c r="N34" s="1" t="s">
        <v>160</v>
      </c>
      <c r="O34" s="1"/>
      <c r="P34" s="1"/>
      <c r="Q34" s="1"/>
      <c r="R34" s="1"/>
      <c r="S34" s="1"/>
    </row>
    <row r="35" spans="1:19" ht="20" x14ac:dyDescent="0.2">
      <c r="A35" s="1">
        <f>1+A34</f>
        <v>17</v>
      </c>
      <c r="B35" s="1" t="s">
        <v>57</v>
      </c>
      <c r="D35" s="1" t="s">
        <v>127</v>
      </c>
      <c r="E35" s="1">
        <v>60634</v>
      </c>
      <c r="F35" s="4">
        <v>1886</v>
      </c>
      <c r="J35" s="1" t="s">
        <v>24</v>
      </c>
      <c r="K35" s="1" t="s">
        <v>23</v>
      </c>
      <c r="L35" s="1" t="s">
        <v>25</v>
      </c>
      <c r="M35" s="1" t="s">
        <v>26</v>
      </c>
      <c r="N35" s="1" t="s">
        <v>27</v>
      </c>
      <c r="O35" s="1" t="s">
        <v>28</v>
      </c>
      <c r="P35" s="1" t="s">
        <v>13</v>
      </c>
      <c r="Q35" s="1"/>
      <c r="R35" s="1"/>
      <c r="S35" s="1"/>
    </row>
    <row r="36" spans="1:19" ht="20" x14ac:dyDescent="0.2">
      <c r="A36" s="1">
        <f>1+A35</f>
        <v>18</v>
      </c>
      <c r="B36" s="1" t="s">
        <v>92</v>
      </c>
      <c r="C36" s="1"/>
      <c r="D36" s="1" t="s">
        <v>71</v>
      </c>
      <c r="E36" s="1">
        <v>60634</v>
      </c>
      <c r="F36" s="4">
        <v>1926</v>
      </c>
      <c r="G36" s="4">
        <v>1928</v>
      </c>
      <c r="H36" s="1" t="s">
        <v>93</v>
      </c>
      <c r="J36" s="1">
        <v>6</v>
      </c>
      <c r="K36" s="1">
        <v>6</v>
      </c>
      <c r="L36" s="1">
        <v>6</v>
      </c>
      <c r="M36" s="1">
        <v>6</v>
      </c>
      <c r="N36" s="1">
        <v>6</v>
      </c>
      <c r="O36" s="1">
        <v>6</v>
      </c>
      <c r="P36" s="1">
        <f>SUM(J36:O36)</f>
        <v>36</v>
      </c>
      <c r="Q36" s="1"/>
      <c r="R36" s="1"/>
      <c r="S36" s="1"/>
    </row>
    <row r="37" spans="1:19" ht="20" x14ac:dyDescent="0.2">
      <c r="A37" s="1">
        <f>1+A36</f>
        <v>19</v>
      </c>
      <c r="B37" s="1" t="s">
        <v>69</v>
      </c>
      <c r="C37" s="1"/>
      <c r="D37" s="1" t="s">
        <v>70</v>
      </c>
      <c r="E37" s="1">
        <v>60634</v>
      </c>
      <c r="F37" s="1"/>
      <c r="G37" s="1">
        <v>1957</v>
      </c>
      <c r="H37" s="1" t="s">
        <v>157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 t="shared" ref="A38:A45" si="0">1+A37</f>
        <v>20</v>
      </c>
      <c r="B38" s="1" t="s">
        <v>78</v>
      </c>
      <c r="C38" s="1"/>
      <c r="D38" s="1" t="s">
        <v>68</v>
      </c>
      <c r="E38" s="1">
        <v>60634</v>
      </c>
      <c r="F38" s="4">
        <v>1949</v>
      </c>
      <c r="G38" s="1"/>
      <c r="H38" s="1" t="s">
        <v>67</v>
      </c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>
        <f t="shared" si="0"/>
        <v>21</v>
      </c>
      <c r="B39" s="1" t="s">
        <v>143</v>
      </c>
      <c r="C39" s="1"/>
      <c r="D39" s="1" t="s">
        <v>66</v>
      </c>
      <c r="E39" s="1">
        <v>60634</v>
      </c>
      <c r="F39" s="4">
        <v>1935</v>
      </c>
      <c r="G39" s="4"/>
      <c r="H39" s="12" t="s">
        <v>144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>
        <f t="shared" si="0"/>
        <v>22</v>
      </c>
      <c r="B40" s="1" t="s">
        <v>101</v>
      </c>
      <c r="C40" s="1"/>
      <c r="D40" s="1" t="s">
        <v>103</v>
      </c>
      <c r="E40" s="1">
        <v>60634</v>
      </c>
      <c r="F40" s="4"/>
      <c r="G40" s="4">
        <v>2011</v>
      </c>
      <c r="H40" s="1" t="s">
        <v>102</v>
      </c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A41" s="1">
        <f t="shared" si="0"/>
        <v>23</v>
      </c>
      <c r="B41" s="1" t="s">
        <v>63</v>
      </c>
      <c r="C41" s="1"/>
      <c r="D41" s="1" t="s">
        <v>64</v>
      </c>
      <c r="E41" s="1">
        <v>60634</v>
      </c>
      <c r="F41" s="4"/>
      <c r="G41" s="4" t="s">
        <v>65</v>
      </c>
      <c r="H41" s="1" t="s">
        <v>155</v>
      </c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1">
        <f t="shared" si="0"/>
        <v>24</v>
      </c>
      <c r="B42" s="1" t="s">
        <v>131</v>
      </c>
      <c r="C42" s="1"/>
      <c r="D42" s="1" t="s">
        <v>130</v>
      </c>
      <c r="E42" s="1">
        <v>60634</v>
      </c>
      <c r="F42" s="4">
        <v>1947</v>
      </c>
      <c r="G42" s="4">
        <v>1958</v>
      </c>
      <c r="H42" s="1" t="s">
        <v>132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A43" s="1">
        <f t="shared" si="0"/>
        <v>25</v>
      </c>
      <c r="B43" s="1" t="s">
        <v>62</v>
      </c>
      <c r="C43" s="1"/>
      <c r="D43" s="1" t="s">
        <v>154</v>
      </c>
      <c r="E43" s="1">
        <v>60634</v>
      </c>
      <c r="F43" s="4"/>
      <c r="G43" s="4">
        <v>1949</v>
      </c>
      <c r="H43" s="1" t="s">
        <v>175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>
        <f t="shared" si="0"/>
        <v>26</v>
      </c>
      <c r="B44" s="1" t="s">
        <v>135</v>
      </c>
      <c r="C44" s="1"/>
      <c r="D44" s="1" t="s">
        <v>137</v>
      </c>
      <c r="E44" s="1">
        <v>60634</v>
      </c>
      <c r="F44" s="4">
        <v>1935</v>
      </c>
      <c r="G44" s="4">
        <v>1936</v>
      </c>
      <c r="H44" s="12" t="s">
        <v>136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A45" s="1">
        <f t="shared" si="0"/>
        <v>27</v>
      </c>
      <c r="B45" s="1" t="s">
        <v>48</v>
      </c>
      <c r="C45" s="1"/>
      <c r="D45" s="1" t="s">
        <v>133</v>
      </c>
      <c r="E45" s="1">
        <v>60634</v>
      </c>
      <c r="F45" s="4">
        <v>1918</v>
      </c>
      <c r="G45" s="4"/>
      <c r="H45" s="16" t="s">
        <v>134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A46" s="1"/>
      <c r="B46" s="1" t="s">
        <v>164</v>
      </c>
      <c r="C46" s="1"/>
      <c r="D46" s="1" t="s">
        <v>165</v>
      </c>
      <c r="E46" s="1">
        <v>60634</v>
      </c>
      <c r="F46" s="4">
        <v>1994</v>
      </c>
      <c r="G46" s="4"/>
      <c r="H46" s="16" t="s">
        <v>166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B48" s="1"/>
      <c r="C48" s="1"/>
      <c r="D48" s="4" t="s">
        <v>15</v>
      </c>
      <c r="E48" s="1">
        <v>11.95</v>
      </c>
      <c r="F48" s="4" t="s">
        <v>176</v>
      </c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1" customHeight="1" x14ac:dyDescent="0.2">
      <c r="A49" s="1"/>
      <c r="B49" s="1"/>
      <c r="C49" s="1"/>
      <c r="D49" s="1"/>
      <c r="E49" s="1"/>
      <c r="F49" s="4"/>
      <c r="G49" s="4"/>
      <c r="H49" s="1" t="s">
        <v>16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>
        <v>9</v>
      </c>
      <c r="B50" s="1" t="s">
        <v>17</v>
      </c>
      <c r="C50" s="1" t="s">
        <v>18</v>
      </c>
      <c r="D50" s="1" t="s">
        <v>95</v>
      </c>
      <c r="E50" s="1"/>
      <c r="F50" s="4"/>
      <c r="G50" s="1">
        <v>1</v>
      </c>
      <c r="H50" s="1" t="s">
        <v>168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1">
        <v>6</v>
      </c>
      <c r="B51" s="1" t="s">
        <v>33</v>
      </c>
      <c r="C51" s="1" t="s">
        <v>20</v>
      </c>
      <c r="D51" s="1" t="s">
        <v>96</v>
      </c>
      <c r="E51" s="1"/>
      <c r="F51" s="4"/>
      <c r="G51" s="4">
        <v>1</v>
      </c>
      <c r="H51" s="1" t="s">
        <v>167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1">
        <v>4</v>
      </c>
      <c r="B52" s="1" t="s">
        <v>31</v>
      </c>
      <c r="C52" s="1" t="s">
        <v>21</v>
      </c>
      <c r="D52" s="1" t="s">
        <v>97</v>
      </c>
      <c r="E52" s="1"/>
      <c r="F52" s="4"/>
      <c r="G52" s="4">
        <v>1</v>
      </c>
      <c r="H52" s="1" t="s">
        <v>36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" x14ac:dyDescent="0.2">
      <c r="A53" s="1">
        <v>4</v>
      </c>
      <c r="B53" s="1" t="s">
        <v>169</v>
      </c>
      <c r="C53" s="1" t="s">
        <v>22</v>
      </c>
      <c r="D53" s="1" t="s">
        <v>98</v>
      </c>
      <c r="E53" s="1"/>
      <c r="F53" s="4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A54" s="1">
        <v>1</v>
      </c>
      <c r="B54" s="1" t="s">
        <v>37</v>
      </c>
      <c r="C54" s="1"/>
      <c r="D54" s="1"/>
      <c r="E54" s="1"/>
      <c r="F54" s="4"/>
      <c r="G54" s="4">
        <f>SUM(A50:A54)+SUM(G50:G53)</f>
        <v>27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A55" s="4"/>
      <c r="B55" s="1"/>
      <c r="C55" s="4" t="s">
        <v>174</v>
      </c>
      <c r="D55" s="22" t="s">
        <v>173</v>
      </c>
      <c r="E55" s="24"/>
      <c r="F55" s="25" t="s">
        <v>34</v>
      </c>
      <c r="G55" s="25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B56" s="1"/>
      <c r="D56" s="23"/>
      <c r="E56" s="25"/>
      <c r="F56" s="25"/>
      <c r="G56" s="2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" x14ac:dyDescent="0.2">
      <c r="A57" s="1"/>
      <c r="B57" s="1"/>
      <c r="C57" s="4" t="s">
        <v>174</v>
      </c>
      <c r="D57" s="18" t="s">
        <v>39</v>
      </c>
      <c r="E57" s="24"/>
      <c r="F57" s="25" t="s">
        <v>34</v>
      </c>
      <c r="G57" s="2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/>
      <c r="B58" s="1"/>
      <c r="C58" s="4"/>
      <c r="D58" s="22"/>
      <c r="E58" s="24"/>
      <c r="F58" s="25"/>
      <c r="G58" s="2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" x14ac:dyDescent="0.2">
      <c r="A59" s="1"/>
      <c r="B59" s="1"/>
      <c r="C59" s="4" t="s">
        <v>172</v>
      </c>
      <c r="D59" s="22" t="s">
        <v>38</v>
      </c>
      <c r="E59" s="24"/>
      <c r="F59" s="25" t="s">
        <v>35</v>
      </c>
      <c r="G59" s="2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0" x14ac:dyDescent="0.2">
      <c r="A60" s="1"/>
      <c r="E60" s="24"/>
      <c r="F60" s="24"/>
      <c r="G60" s="2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" x14ac:dyDescent="0.2">
      <c r="B61" s="1"/>
      <c r="C61" s="1"/>
      <c r="D61" s="1"/>
      <c r="E61" s="1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30" x14ac:dyDescent="0.3">
      <c r="A62" s="3" t="str">
        <f>+A1</f>
        <v>Community Area - # 17 - Dunning</v>
      </c>
      <c r="B62" s="14"/>
      <c r="C62" s="14"/>
      <c r="D62" s="14"/>
      <c r="E62" s="14"/>
      <c r="F62" s="13" t="s">
        <v>30</v>
      </c>
      <c r="G62" s="13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20" x14ac:dyDescent="0.2">
      <c r="A63" s="1"/>
      <c r="B63" s="1"/>
      <c r="C63" s="1"/>
      <c r="D63" s="1"/>
      <c r="E63" s="1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20" x14ac:dyDescent="0.2">
      <c r="A64" s="1"/>
      <c r="B64" s="1"/>
      <c r="C64" s="1"/>
      <c r="D64" s="1"/>
      <c r="E64" s="1"/>
      <c r="F64" s="4"/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20" x14ac:dyDescent="0.2">
      <c r="A65" s="1"/>
      <c r="B65" s="1"/>
      <c r="C65" s="1"/>
      <c r="D65" s="1"/>
      <c r="E65" s="1"/>
      <c r="F65" s="4" t="s">
        <v>4</v>
      </c>
      <c r="G65" s="4"/>
      <c r="H65" s="1"/>
      <c r="I65" s="1"/>
      <c r="J65" s="1"/>
      <c r="K65" s="1"/>
      <c r="L65" s="1"/>
      <c r="M65" s="1" t="s">
        <v>29</v>
      </c>
      <c r="N65" s="1"/>
      <c r="O65" s="1"/>
      <c r="P65" s="1"/>
      <c r="Q65" s="1"/>
      <c r="R65" s="1"/>
      <c r="S65" s="1"/>
    </row>
    <row r="66" spans="1:19" ht="20" x14ac:dyDescent="0.2">
      <c r="A66" s="1"/>
      <c r="B66" s="1" t="s">
        <v>1</v>
      </c>
      <c r="C66" s="1"/>
      <c r="D66" s="1" t="s">
        <v>2</v>
      </c>
      <c r="E66" s="1" t="s">
        <v>3</v>
      </c>
      <c r="F66" s="4" t="s">
        <v>0</v>
      </c>
      <c r="G66" s="4" t="s">
        <v>5</v>
      </c>
      <c r="H66" s="1" t="s">
        <v>6</v>
      </c>
      <c r="I66" s="1"/>
      <c r="J66" s="1" t="s">
        <v>24</v>
      </c>
      <c r="K66" s="1" t="s">
        <v>23</v>
      </c>
      <c r="L66" s="1" t="s">
        <v>25</v>
      </c>
      <c r="M66" s="1" t="s">
        <v>26</v>
      </c>
      <c r="N66" s="1" t="s">
        <v>27</v>
      </c>
      <c r="O66" s="1" t="s">
        <v>28</v>
      </c>
      <c r="P66" s="1" t="s">
        <v>13</v>
      </c>
      <c r="Q66" s="1"/>
      <c r="R66" s="1"/>
      <c r="S66" s="1"/>
    </row>
    <row r="67" spans="1:19" ht="10" customHeight="1" x14ac:dyDescent="0.2">
      <c r="A67" s="1"/>
      <c r="B67" s="1"/>
      <c r="C67" s="1"/>
      <c r="D67" s="1"/>
      <c r="E67" s="1"/>
      <c r="F67" s="4"/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20" x14ac:dyDescent="0.2">
      <c r="A68" s="1">
        <v>1</v>
      </c>
      <c r="B68" s="1" t="s">
        <v>42</v>
      </c>
      <c r="C68" s="1"/>
      <c r="D68" s="1"/>
      <c r="E68" s="1"/>
      <c r="F68" s="4"/>
      <c r="G68" s="2" t="s">
        <v>43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20" x14ac:dyDescent="0.2">
      <c r="A69" s="1">
        <f>1+A68</f>
        <v>2</v>
      </c>
      <c r="B69" s="1" t="s">
        <v>46</v>
      </c>
      <c r="C69" s="1"/>
      <c r="D69" s="10"/>
      <c r="E69" s="1"/>
      <c r="F69" s="4"/>
      <c r="G69" s="2" t="s">
        <v>47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20" x14ac:dyDescent="0.2">
      <c r="A70" s="1">
        <f t="shared" ref="A70:A76" si="1">1+A69</f>
        <v>3</v>
      </c>
      <c r="B70" s="1" t="s">
        <v>49</v>
      </c>
      <c r="C70" s="1"/>
      <c r="D70" s="1"/>
      <c r="E70" s="1"/>
      <c r="F70" s="4"/>
      <c r="G70" s="2" t="s">
        <v>50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20" x14ac:dyDescent="0.2">
      <c r="A71" s="1">
        <f t="shared" si="1"/>
        <v>4</v>
      </c>
      <c r="B71" s="1" t="s">
        <v>51</v>
      </c>
      <c r="C71" s="1"/>
      <c r="D71" s="1"/>
      <c r="E71" s="1"/>
      <c r="F71" s="4"/>
      <c r="G71" s="2" t="s">
        <v>47</v>
      </c>
      <c r="H71" s="1"/>
      <c r="I71" s="1"/>
      <c r="J71" s="1">
        <v>4</v>
      </c>
      <c r="K71" s="1">
        <v>3</v>
      </c>
      <c r="L71" s="1">
        <v>2</v>
      </c>
      <c r="M71" s="1">
        <v>2</v>
      </c>
      <c r="N71" s="1">
        <v>2</v>
      </c>
      <c r="O71" s="1">
        <v>3</v>
      </c>
      <c r="P71" s="1">
        <f t="shared" ref="P71:P79" si="2">SUM(J71:O71)</f>
        <v>16</v>
      </c>
      <c r="Q71" s="1"/>
      <c r="R71" s="1"/>
      <c r="S71" s="1"/>
    </row>
    <row r="72" spans="1:19" ht="20" x14ac:dyDescent="0.2">
      <c r="A72" s="1">
        <f t="shared" si="1"/>
        <v>5</v>
      </c>
      <c r="B72" s="1" t="s">
        <v>52</v>
      </c>
      <c r="C72" s="1"/>
      <c r="D72" s="1"/>
      <c r="E72" s="1"/>
      <c r="F72" s="4"/>
      <c r="G72" s="2" t="s">
        <v>47</v>
      </c>
      <c r="H72" s="1"/>
      <c r="I72" s="1"/>
      <c r="J72" s="1">
        <v>4</v>
      </c>
      <c r="K72" s="1">
        <v>2</v>
      </c>
      <c r="L72" s="1">
        <v>3</v>
      </c>
      <c r="M72" s="1">
        <v>2</v>
      </c>
      <c r="N72" s="1">
        <v>2</v>
      </c>
      <c r="O72" s="1">
        <v>3</v>
      </c>
      <c r="P72" s="1">
        <f t="shared" si="2"/>
        <v>16</v>
      </c>
      <c r="Q72" s="1"/>
      <c r="R72" s="1"/>
      <c r="S72" s="1"/>
    </row>
    <row r="73" spans="1:19" ht="20" x14ac:dyDescent="0.2">
      <c r="A73" s="1">
        <f t="shared" si="1"/>
        <v>6</v>
      </c>
      <c r="B73" s="1" t="s">
        <v>53</v>
      </c>
      <c r="C73" s="1"/>
      <c r="D73" s="1"/>
      <c r="E73" s="1"/>
      <c r="F73" s="4" t="s">
        <v>40</v>
      </c>
      <c r="G73" s="2" t="s">
        <v>54</v>
      </c>
      <c r="H73" s="1"/>
      <c r="I73" s="1"/>
      <c r="J73" s="1">
        <v>4</v>
      </c>
      <c r="K73" s="1">
        <v>2</v>
      </c>
      <c r="L73" s="1">
        <v>3</v>
      </c>
      <c r="M73" s="1">
        <v>2</v>
      </c>
      <c r="N73" s="1">
        <v>3</v>
      </c>
      <c r="O73" s="1">
        <v>2</v>
      </c>
      <c r="P73" s="1">
        <f t="shared" si="2"/>
        <v>16</v>
      </c>
      <c r="Q73" s="1"/>
      <c r="R73" s="1"/>
      <c r="S73" s="1"/>
    </row>
    <row r="74" spans="1:19" ht="20" x14ac:dyDescent="0.2">
      <c r="A74" s="1">
        <f t="shared" si="1"/>
        <v>7</v>
      </c>
      <c r="B74" s="1" t="s">
        <v>55</v>
      </c>
      <c r="C74" s="1"/>
      <c r="D74" s="1"/>
      <c r="E74" s="1"/>
      <c r="F74" s="4"/>
      <c r="G74" s="2" t="s">
        <v>56</v>
      </c>
      <c r="H74" s="1"/>
      <c r="I74" s="1"/>
      <c r="J74" s="1">
        <v>4</v>
      </c>
      <c r="K74" s="1">
        <v>2</v>
      </c>
      <c r="L74" s="1">
        <v>3</v>
      </c>
      <c r="M74" s="1">
        <v>2</v>
      </c>
      <c r="N74" s="1">
        <v>2</v>
      </c>
      <c r="O74" s="1">
        <v>3</v>
      </c>
      <c r="P74" s="1">
        <f t="shared" si="2"/>
        <v>16</v>
      </c>
      <c r="Q74" s="1"/>
      <c r="R74" s="1"/>
      <c r="S74" s="1"/>
    </row>
    <row r="75" spans="1:19" ht="20" x14ac:dyDescent="0.2">
      <c r="A75" s="1">
        <f t="shared" si="1"/>
        <v>8</v>
      </c>
      <c r="B75" s="1" t="s">
        <v>60</v>
      </c>
      <c r="C75" s="1"/>
      <c r="D75" s="1"/>
      <c r="E75" s="1"/>
      <c r="F75" s="4"/>
      <c r="G75" s="2" t="s">
        <v>61</v>
      </c>
      <c r="H75" s="1"/>
      <c r="I75" s="1"/>
      <c r="J75" s="1">
        <v>1</v>
      </c>
      <c r="K75" s="1">
        <v>3</v>
      </c>
      <c r="L75" s="1">
        <v>3</v>
      </c>
      <c r="M75" s="1">
        <v>3</v>
      </c>
      <c r="N75" s="1">
        <v>3</v>
      </c>
      <c r="O75" s="1">
        <v>3</v>
      </c>
      <c r="P75" s="1">
        <f t="shared" si="2"/>
        <v>16</v>
      </c>
      <c r="Q75" s="1"/>
      <c r="R75" s="1"/>
      <c r="S75" s="1"/>
    </row>
    <row r="76" spans="1:19" ht="20" x14ac:dyDescent="0.2">
      <c r="A76" s="1">
        <f t="shared" si="1"/>
        <v>9</v>
      </c>
      <c r="B76" s="1" t="s">
        <v>72</v>
      </c>
      <c r="C76" s="1"/>
      <c r="D76" s="1"/>
      <c r="E76" s="1"/>
      <c r="F76" s="1"/>
      <c r="G76" s="2" t="s">
        <v>73</v>
      </c>
      <c r="H76" s="1"/>
      <c r="I76" s="1"/>
      <c r="J76" s="1">
        <v>4</v>
      </c>
      <c r="K76" s="1">
        <v>3</v>
      </c>
      <c r="L76" s="1">
        <v>3</v>
      </c>
      <c r="M76" s="1">
        <v>1</v>
      </c>
      <c r="N76" s="1">
        <v>3</v>
      </c>
      <c r="O76" s="1">
        <v>1</v>
      </c>
      <c r="P76" s="1">
        <f t="shared" si="2"/>
        <v>15</v>
      </c>
      <c r="Q76" s="1"/>
      <c r="R76" s="1"/>
      <c r="S76" s="1"/>
    </row>
    <row r="77" spans="1:19" ht="20" x14ac:dyDescent="0.2">
      <c r="A77" s="1">
        <f t="shared" ref="A77:A87" si="3">1+A76</f>
        <v>10</v>
      </c>
      <c r="B77" s="1" t="s">
        <v>74</v>
      </c>
      <c r="C77" s="1"/>
      <c r="D77" s="1"/>
      <c r="E77" s="1"/>
      <c r="F77" s="4"/>
      <c r="G77" s="2" t="s">
        <v>73</v>
      </c>
      <c r="H77" s="1"/>
      <c r="I77" s="1"/>
      <c r="J77" s="1">
        <v>2</v>
      </c>
      <c r="K77" s="1">
        <v>2</v>
      </c>
      <c r="L77" s="1">
        <v>2</v>
      </c>
      <c r="M77" s="1">
        <v>4</v>
      </c>
      <c r="N77" s="1">
        <v>2</v>
      </c>
      <c r="O77" s="1">
        <v>2</v>
      </c>
      <c r="P77" s="1">
        <f t="shared" si="2"/>
        <v>14</v>
      </c>
      <c r="Q77" s="1"/>
      <c r="R77" s="1"/>
      <c r="S77" s="1"/>
    </row>
    <row r="78" spans="1:19" ht="20" x14ac:dyDescent="0.2">
      <c r="A78" s="1">
        <f t="shared" si="3"/>
        <v>11</v>
      </c>
      <c r="B78" s="1" t="s">
        <v>75</v>
      </c>
      <c r="C78" s="1"/>
      <c r="D78" s="1"/>
      <c r="E78" s="1"/>
      <c r="F78" s="4"/>
      <c r="G78" s="2" t="s">
        <v>73</v>
      </c>
      <c r="H78" s="1"/>
      <c r="I78" s="1"/>
      <c r="J78" s="1">
        <v>4</v>
      </c>
      <c r="K78" s="1">
        <v>2</v>
      </c>
      <c r="L78" s="1">
        <v>2</v>
      </c>
      <c r="M78" s="1">
        <v>2</v>
      </c>
      <c r="N78" s="1">
        <v>2</v>
      </c>
      <c r="O78" s="1">
        <v>2</v>
      </c>
      <c r="P78" s="1">
        <f t="shared" si="2"/>
        <v>14</v>
      </c>
      <c r="Q78" s="1"/>
      <c r="R78" s="1"/>
      <c r="S78" s="1"/>
    </row>
    <row r="79" spans="1:19" ht="20" x14ac:dyDescent="0.2">
      <c r="A79" s="1">
        <f t="shared" si="3"/>
        <v>12</v>
      </c>
      <c r="B79" s="1" t="s">
        <v>76</v>
      </c>
      <c r="C79" s="1"/>
      <c r="D79" s="1"/>
      <c r="E79" s="1"/>
      <c r="F79" s="4"/>
      <c r="G79" s="2" t="s">
        <v>77</v>
      </c>
      <c r="H79" s="1"/>
      <c r="I79" s="1"/>
      <c r="J79" s="1">
        <v>4</v>
      </c>
      <c r="K79" s="1">
        <v>2</v>
      </c>
      <c r="L79" s="1">
        <v>2</v>
      </c>
      <c r="M79" s="1">
        <v>2</v>
      </c>
      <c r="N79" s="1">
        <v>2</v>
      </c>
      <c r="O79" s="1">
        <v>1</v>
      </c>
      <c r="P79" s="1">
        <f t="shared" si="2"/>
        <v>13</v>
      </c>
      <c r="Q79" s="1"/>
      <c r="R79" s="1"/>
      <c r="S79" s="1"/>
    </row>
    <row r="80" spans="1:19" ht="20" x14ac:dyDescent="0.2">
      <c r="A80" s="1">
        <f t="shared" si="3"/>
        <v>13</v>
      </c>
      <c r="B80" s="1" t="s">
        <v>80</v>
      </c>
      <c r="C80" s="1"/>
      <c r="D80" s="1" t="s">
        <v>162</v>
      </c>
      <c r="E80" s="1">
        <v>60634</v>
      </c>
      <c r="F80" s="4"/>
      <c r="G80" s="21" t="s">
        <v>163</v>
      </c>
      <c r="H80" s="1"/>
      <c r="I80" s="1"/>
      <c r="J80" s="4">
        <v>5</v>
      </c>
      <c r="K80" s="1">
        <v>5</v>
      </c>
      <c r="L80" s="1">
        <v>4</v>
      </c>
      <c r="M80" s="1">
        <v>0</v>
      </c>
      <c r="N80" s="1">
        <v>5</v>
      </c>
      <c r="O80" s="1">
        <v>5</v>
      </c>
      <c r="P80" s="1">
        <f>SUM(J80:O80)</f>
        <v>24</v>
      </c>
      <c r="Q80" s="1"/>
      <c r="R80" s="1"/>
      <c r="S80" s="1"/>
    </row>
    <row r="81" spans="1:22" ht="20" x14ac:dyDescent="0.2">
      <c r="A81" s="1">
        <f t="shared" si="3"/>
        <v>14</v>
      </c>
      <c r="B81" s="1"/>
      <c r="C81" s="1"/>
      <c r="D81" s="1"/>
      <c r="E81" s="1"/>
      <c r="F81" s="4"/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22" ht="20" x14ac:dyDescent="0.2">
      <c r="A82" s="1">
        <f t="shared" si="3"/>
        <v>15</v>
      </c>
      <c r="B82" s="1"/>
      <c r="C82" s="1"/>
      <c r="D82" s="1"/>
      <c r="E82" s="1"/>
      <c r="F82" s="1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22" ht="20" x14ac:dyDescent="0.2">
      <c r="A83" s="1">
        <f t="shared" si="3"/>
        <v>16</v>
      </c>
      <c r="B83" s="1"/>
      <c r="C83" s="1"/>
      <c r="D83" s="1"/>
      <c r="E83" s="1"/>
      <c r="F83" s="1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22" ht="20" x14ac:dyDescent="0.2">
      <c r="A84" s="4">
        <f t="shared" si="3"/>
        <v>17</v>
      </c>
      <c r="B84" s="1"/>
      <c r="C84" s="1"/>
      <c r="D84" s="1"/>
      <c r="E84" s="1"/>
      <c r="F84" s="1"/>
      <c r="G84" s="2"/>
      <c r="H84" s="1"/>
      <c r="I84" s="1"/>
      <c r="J84" s="1"/>
      <c r="K84" s="1"/>
      <c r="L84" s="1"/>
      <c r="M84" s="1"/>
      <c r="N84" s="1"/>
    </row>
    <row r="85" spans="1:22" ht="20" x14ac:dyDescent="0.2">
      <c r="A85" s="4">
        <f t="shared" si="3"/>
        <v>18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0" x14ac:dyDescent="0.2">
      <c r="A86" s="4">
        <f t="shared" si="3"/>
        <v>19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0" x14ac:dyDescent="0.2">
      <c r="A87" s="4">
        <f t="shared" si="3"/>
        <v>20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0" x14ac:dyDescent="0.2">
      <c r="A88" s="4">
        <f t="shared" ref="A88:A93" si="4">1+A87</f>
        <v>21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0" x14ac:dyDescent="0.2">
      <c r="A89" s="4">
        <f t="shared" si="4"/>
        <v>22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0" x14ac:dyDescent="0.2">
      <c r="A90" s="4">
        <f t="shared" si="4"/>
        <v>23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0" x14ac:dyDescent="0.2">
      <c r="A91" s="4">
        <f t="shared" si="4"/>
        <v>24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0" x14ac:dyDescent="0.2">
      <c r="A92" s="1">
        <f t="shared" si="4"/>
        <v>25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0" x14ac:dyDescent="0.2">
      <c r="A93" s="1">
        <f t="shared" si="4"/>
        <v>26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0" x14ac:dyDescent="0.2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0" x14ac:dyDescent="0.2">
      <c r="A95" s="1">
        <f>1+A93</f>
        <v>27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0" x14ac:dyDescent="0.2">
      <c r="A96" s="1">
        <f>1+A95</f>
        <v>28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0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0" x14ac:dyDescent="0.2">
      <c r="A98" s="1">
        <f>1+A96</f>
        <v>29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0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0" x14ac:dyDescent="0.2">
      <c r="A100" s="1"/>
      <c r="B100" s="1" t="s">
        <v>17</v>
      </c>
      <c r="C100" s="1" t="s">
        <v>18</v>
      </c>
      <c r="D100" s="1" t="e">
        <f>+#REF!</f>
        <v>#REF!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1"/>
      <c r="B101" s="1" t="s">
        <v>19</v>
      </c>
      <c r="C101" s="1" t="s">
        <v>20</v>
      </c>
      <c r="D101" s="1" t="str">
        <f>+D51</f>
        <v>Cumberland, Pontiac Ave.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1"/>
      <c r="B102" s="1" t="s">
        <v>32</v>
      </c>
      <c r="C102" s="1" t="s">
        <v>21</v>
      </c>
      <c r="D102" s="1" t="str">
        <f>+D52</f>
        <v>Belmont Ave.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1">
        <f>+A100+A101+A102</f>
        <v>0</v>
      </c>
      <c r="B103" s="1" t="s">
        <v>13</v>
      </c>
      <c r="C103" s="1" t="s">
        <v>22</v>
      </c>
      <c r="D103" s="1" t="str">
        <f>+D53</f>
        <v>Narragansett Ave., Austin Ave.</v>
      </c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" x14ac:dyDescent="0.2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0" x14ac:dyDescent="0.2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0" x14ac:dyDescent="0.2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0" x14ac:dyDescent="0.2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0" x14ac:dyDescent="0.2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0" x14ac:dyDescent="0.2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0" x14ac:dyDescent="0.2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22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22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22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22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22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22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22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22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</row>
    <row r="140" spans="1:14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</row>
    <row r="141" spans="1:14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</row>
    <row r="142" spans="1:14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</row>
    <row r="143" spans="1:14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</row>
    <row r="144" spans="1:14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" x14ac:dyDescent="0.2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" x14ac:dyDescent="0.2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" x14ac:dyDescent="0.2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" x14ac:dyDescent="0.2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" x14ac:dyDescent="0.2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" x14ac:dyDescent="0.2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" x14ac:dyDescent="0.2">
      <c r="A197" s="2"/>
      <c r="B197" s="1"/>
      <c r="C197" s="1"/>
      <c r="D197" s="1"/>
      <c r="E197" s="1"/>
      <c r="F197" s="1"/>
      <c r="G197" s="1"/>
      <c r="H197" s="1"/>
      <c r="I197" s="1"/>
      <c r="J197" s="1"/>
    </row>
  </sheetData>
  <sortState xmlns:xlrd2="http://schemas.microsoft.com/office/spreadsheetml/2017/richdata2" ref="B61:P73">
    <sortCondition descending="1" ref="P61:P73"/>
  </sortState>
  <phoneticPr fontId="1" type="noConversion"/>
  <pageMargins left="0" right="0" top="0.5" bottom="0" header="0" footer="0"/>
  <pageSetup scale="47" orientation="landscape" blackAndWhite="1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2020-06-06T21:26:51Z</cp:lastPrinted>
  <dcterms:created xsi:type="dcterms:W3CDTF">2010-03-27T16:40:26Z</dcterms:created>
  <dcterms:modified xsi:type="dcterms:W3CDTF">2020-06-06T23:05:15Z</dcterms:modified>
</cp:coreProperties>
</file>