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4E76BFFE-56F5-E14C-93DB-0457FD41D270}" xr6:coauthVersionLast="45" xr6:coauthVersionMax="45" xr10:uidLastSave="{00000000-0000-0000-0000-000000000000}"/>
  <bookViews>
    <workbookView xWindow="1640" yWindow="460" windowWidth="23840" windowHeight="139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Sheet1!$A$10:$I$36</definedName>
  </definedNames>
  <calcPr calcId="191029"/>
</workbook>
</file>

<file path=xl/calcChain.xml><?xml version="1.0" encoding="utf-8"?>
<calcChain xmlns="http://schemas.openxmlformats.org/spreadsheetml/2006/main">
  <c r="G62" i="1" l="1"/>
  <c r="A40" i="1"/>
  <c r="A41" i="1" s="1"/>
  <c r="H9" i="1" l="1"/>
  <c r="A16" i="1" l="1"/>
  <c r="A17" i="1" s="1"/>
  <c r="A18" i="1" l="1"/>
  <c r="P82" i="1"/>
  <c r="P83" i="1"/>
  <c r="P87" i="1"/>
  <c r="P81" i="1"/>
  <c r="P80" i="1"/>
  <c r="P85" i="1"/>
  <c r="P84" i="1"/>
  <c r="P79" i="1"/>
  <c r="P86" i="1"/>
  <c r="P78" i="1"/>
  <c r="A19" i="1" l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69" i="1"/>
  <c r="D109" i="1" l="1"/>
  <c r="A37" i="1" l="1"/>
  <c r="A38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110" i="1"/>
  <c r="D110" i="1" l="1"/>
  <c r="D108" i="1"/>
  <c r="D107" i="1"/>
  <c r="A76" i="1" l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l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l="1"/>
  <c r="A102" i="1" s="1"/>
  <c r="A103" i="1" s="1"/>
  <c r="A105" i="1" s="1"/>
</calcChain>
</file>

<file path=xl/sharedStrings.xml><?xml version="1.0" encoding="utf-8"?>
<sst xmlns="http://schemas.openxmlformats.org/spreadsheetml/2006/main" count="252" uniqueCount="217">
  <si>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</si>
  <si>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</si>
  <si>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</si>
  <si>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</si>
  <si>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</si>
  <si>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</si>
  <si>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</si>
  <si>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</si>
  <si>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</si>
  <si>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</si>
  <si>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</si>
  <si>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</si>
  <si>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</si>
  <si>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</si>
  <si>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</si>
  <si>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</si>
  <si>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</si>
  <si>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</si>
  <si>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</si>
  <si>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</si>
  <si>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</si>
  <si>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</si>
  <si>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</si>
  <si>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</si>
  <si>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</si>
  <si>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</si>
  <si>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</si>
  <si>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</si>
  <si>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</si>
  <si>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</si>
  <si>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</si>
  <si>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</si>
  <si>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 xml:space="preserve">RR Ops. </t>
  </si>
  <si>
    <t>Miles</t>
  </si>
  <si>
    <t>Churches, Convents &amp; Rectories</t>
  </si>
  <si>
    <t># 16 Irving Park</t>
  </si>
  <si>
    <t># 22 Logan Square</t>
  </si>
  <si>
    <t># 20 Hermosa</t>
  </si>
  <si>
    <t># 25 Austin</t>
  </si>
  <si>
    <t># 15 Portage Park</t>
  </si>
  <si>
    <t># 19 Belmont Cragin</t>
  </si>
  <si>
    <t>1920's ?</t>
  </si>
  <si>
    <t>1950's ?</t>
  </si>
  <si>
    <t>Belmont Ave.</t>
  </si>
  <si>
    <t>Fieldhouse</t>
  </si>
  <si>
    <t>Historic House</t>
  </si>
  <si>
    <t>Historic Commercial Building</t>
  </si>
  <si>
    <t>Open 24/7</t>
  </si>
  <si>
    <t>Community Area - # 19 - Belmont Cragin</t>
  </si>
  <si>
    <t>4854 W Montana St</t>
  </si>
  <si>
    <t>2600 N Narragansett Ave</t>
  </si>
  <si>
    <t>5501 W Fullerton Ave</t>
  </si>
  <si>
    <t>Hanson Park Elementary School</t>
  </si>
  <si>
    <t>5411 W Fullerton Ave</t>
  </si>
  <si>
    <t>Laughlin Falconer School</t>
  </si>
  <si>
    <t>Park No. 552</t>
  </si>
  <si>
    <t>Pocket Park</t>
  </si>
  <si>
    <t>3020 N Lamon Ave</t>
  </si>
  <si>
    <t>Vietnamese Baptist Church of Chicago</t>
  </si>
  <si>
    <t>5006 W Wellington Ave</t>
  </si>
  <si>
    <t>WBICC</t>
  </si>
  <si>
    <t>NAS.  Converted Storefront - Islamic Center</t>
  </si>
  <si>
    <t>Not Architecturally Significant.(NAS) A Frame - former Lutheran Church?</t>
  </si>
  <si>
    <t>Metro Praise International</t>
  </si>
  <si>
    <t xml:space="preserve">NAS.  Converted Storefront. </t>
  </si>
  <si>
    <t>Schubert Elementary School</t>
  </si>
  <si>
    <t>2727 N Long Ave</t>
  </si>
  <si>
    <t>St Nicholas Albanian Orthodox Church</t>
  </si>
  <si>
    <t>NAS.  Limestone faux brick</t>
  </si>
  <si>
    <t>Holy Trinity Greek Orthodox &amp; Socrates School</t>
  </si>
  <si>
    <t>Trinity Evangelical Lutheran</t>
  </si>
  <si>
    <t>NAS.  Brick, nothing unusual</t>
  </si>
  <si>
    <t>On Meade off Wrightwood</t>
  </si>
  <si>
    <t>Casa de Adoración Chicago</t>
  </si>
  <si>
    <t>Iglesia Evangelica Misionera Fuente Silohe</t>
  </si>
  <si>
    <t>2656 N Long Ave</t>
  </si>
  <si>
    <t>St Peter's United Church-Christ</t>
  </si>
  <si>
    <t>2805 N Linder Ave</t>
  </si>
  <si>
    <t>Iglesia Bautista Del Olivar</t>
  </si>
  <si>
    <t>Starting Point Community Church</t>
  </si>
  <si>
    <t>St. James School (Horizon Science Acad. Belmont….</t>
  </si>
  <si>
    <t>2456 N Mango Ave….Charter School)</t>
  </si>
  <si>
    <t>Radio Flyer Corporate Offices (Founded 1917)</t>
  </si>
  <si>
    <t>Inventor Antonio Pasin 1897-1990. Radio (Marconi), Flyer (Lindbergh)</t>
  </si>
  <si>
    <t>Chicago Fire Department Station</t>
  </si>
  <si>
    <t>2323 N Natchez Ave</t>
  </si>
  <si>
    <t>Templo Paraiso</t>
  </si>
  <si>
    <t>iglesia de cristo</t>
  </si>
  <si>
    <t>2250 N McVicker Ave</t>
  </si>
  <si>
    <t>5252 W Palmer St</t>
  </si>
  <si>
    <t>Iglesia Evangelica Emanuel</t>
  </si>
  <si>
    <t>Sunny Mt Zion MB</t>
  </si>
  <si>
    <t>St. Paul's Evangelical</t>
  </si>
  <si>
    <t>Maplewood Bible Baptist Church</t>
  </si>
  <si>
    <t>West Belmont Branch, Chicago Public Library</t>
  </si>
  <si>
    <t>3104 N Narragansett Ave</t>
  </si>
  <si>
    <t>Belmont-Cragin Elem. School (Northwst Middle School)</t>
  </si>
  <si>
    <t>5730 W. Fullerton Ave.</t>
  </si>
  <si>
    <t>2013 Horizon opened. 1919 Original Church &amp; School</t>
  </si>
  <si>
    <t>1958 Rectory, 1925 Convent. Polish, Spanish &amp; English Mass.</t>
  </si>
  <si>
    <t>St. James Church &amp; 1921 Rectory at 2418 N. Mango</t>
  </si>
  <si>
    <t>McCarthy, Smith and Epping.</t>
  </si>
  <si>
    <t>2050 N Natchez Ave</t>
  </si>
  <si>
    <t>Acero Roberto Clemente (1934-1972) School</t>
  </si>
  <si>
    <t>Baseball HOF, Plane crash brought aid to Nicaraguan earthquake victims.</t>
  </si>
  <si>
    <t>2941 N McVicker Ave</t>
  </si>
  <si>
    <t>Mary Lyon (1797-1849) Public School</t>
  </si>
  <si>
    <t>Addition.  Educator, founded Mt. Holyoke Female Seminary now College.</t>
  </si>
  <si>
    <t xml:space="preserve"> </t>
  </si>
  <si>
    <t>2245 N McVicker Ave ...Belden School)</t>
  </si>
  <si>
    <t>Closed 1995. 2013 CICS opened.  1934 Cannonized. Educator of boys.</t>
  </si>
  <si>
    <t>Dr. Jorge Prieto (1918-2001) Math &amp; Science Academy</t>
  </si>
  <si>
    <t>STL Architects. LEED “Silver” Certification, 25% Green Roof…Immigrants.</t>
  </si>
  <si>
    <t>2231 N Central Ave. Served Mexican …</t>
  </si>
  <si>
    <t>Steinmetz (Charles Proteus 1865-1923) College Prep.</t>
  </si>
  <si>
    <t>3030 N Mobile Ave…EE, dev. Alt. Curnt</t>
  </si>
  <si>
    <t>St. Genevieve's (412-502) Church (Patron St. of Paris)</t>
  </si>
  <si>
    <t>Burbank (Luther A. (1849-1926) Elementary School</t>
  </si>
  <si>
    <t>Botanist, developed Russet Burbank potato used by MCD.</t>
  </si>
  <si>
    <t>2035 N Mobile Ave. Edison &amp; Ford friend</t>
  </si>
  <si>
    <t>Charles A. Prosser ((1871–1952) Career Academy</t>
  </si>
  <si>
    <t xml:space="preserve">2148 N Long Ave </t>
  </si>
  <si>
    <t>Father of Vocational Education in the United States</t>
  </si>
  <si>
    <t>Lloyd (Henry D.1847-1903) Elem. School. Muckraking…</t>
  </si>
  <si>
    <t>2103 N Lamon Ave…Journalist, wrote…</t>
  </si>
  <si>
    <t>Dwight Perkins.1913 Arthur F. Hussander…expose on the Standard Oil Co.</t>
  </si>
  <si>
    <t>1907 &amp;1913</t>
  </si>
  <si>
    <t>1999 Addtn</t>
  </si>
  <si>
    <t>Engineer, Invented wired recorder and magnetic tape recording.</t>
  </si>
  <si>
    <t>Notre Dame H.S. for Girls (Marvin Camras 1916-1995...</t>
  </si>
  <si>
    <t xml:space="preserve">3000 N Mango Ave..Childrn's Engr Elem) </t>
  </si>
  <si>
    <t>closed 2009</t>
  </si>
  <si>
    <t>Battle of Belmont, Missouri, Gen'l Grant intercepted and repulsed Confederate troops.</t>
  </si>
  <si>
    <t>Cragin Brothers &amp; Co. built a tin plate and steel iron processing plant.</t>
  </si>
  <si>
    <t>Christopher House Elementary School</t>
  </si>
  <si>
    <t>1906 Est. by Presbyterian Church Evanston working w low income families.</t>
  </si>
  <si>
    <t>5235 W Belden Ave 1965 Head Start</t>
  </si>
  <si>
    <t>Gas Station</t>
  </si>
  <si>
    <t>2200 N. Central Ave.</t>
  </si>
  <si>
    <t>5551 W Belmont Ave</t>
  </si>
  <si>
    <t>Commercial Building</t>
  </si>
  <si>
    <t>Z. Erol Smith.  Art Deco details in Cornice</t>
  </si>
  <si>
    <t>Dewey &amp; Pavlovic. Note Art Deco Lettering above Automobile Bays.</t>
  </si>
  <si>
    <t>2465 N Lamon Ave</t>
  </si>
  <si>
    <t>Arthur F. Hussander</t>
  </si>
  <si>
    <t>2311 N. Lorel Ave.</t>
  </si>
  <si>
    <t>Paul Gerhardt. Constn halted due to Depression.  Hugh Hefner Graduate.</t>
  </si>
  <si>
    <t>Axel V. Teisen.  Well constructed Gothic brick country church</t>
  </si>
  <si>
    <t>Residential Building</t>
  </si>
  <si>
    <t>4701 W. Wrightwood Ave.</t>
  </si>
  <si>
    <t>Joseph H. Klafter</t>
  </si>
  <si>
    <t xml:space="preserve">St Ferdinand (of Castile c. 1199 -1252) Catholic Church </t>
  </si>
  <si>
    <t>3108 N Mason Ave</t>
  </si>
  <si>
    <t>Barry &amp; Kay.  &amp; (School closed 2016?)</t>
  </si>
  <si>
    <t>NAS. Storefront. However, paint job absolutely doing the most with nothing.</t>
  </si>
  <si>
    <t>4th Church.  German origins, 1864 founded.</t>
  </si>
  <si>
    <t>Islamic Community Center of Illinois (Est. 2001)</t>
  </si>
  <si>
    <t>6435 W Belmont Ave</t>
  </si>
  <si>
    <t>50 acres. 1968 Thunder Mountain Ski Resort for one season, 285 ft. hill.</t>
  </si>
  <si>
    <t>Carey (Thomas) Brick Co. 1898-1960 (Brickyard Mall)</t>
  </si>
  <si>
    <t>6515 W Grand Ave. Hungerford/Gensler</t>
  </si>
  <si>
    <t>Engine Co. 125, Truck Co. 53, Battalion 8</t>
  </si>
  <si>
    <t>6100 W Fullerton Ave... Movement.</t>
  </si>
  <si>
    <t>Walter Ahlschager Fieldhouse. 1940 Alfred Caldwell Landscape Architectre.</t>
  </si>
  <si>
    <t>Albert Schwartz.  1928 Walter W. Alschlager Swimming Pool Addition</t>
  </si>
  <si>
    <t>Blackhawk (Chief (1767-1838) Park &amp; Fieldhouse. 1832…</t>
  </si>
  <si>
    <t>2318 N Lavergne Ave…tried to retake land</t>
  </si>
  <si>
    <t>Hanson Stadium &amp; Park (Fieldhouse demolished 2017)</t>
  </si>
  <si>
    <t>John C. Christensen 1931-1959 Chicao Public Schools Chief Architect.</t>
  </si>
  <si>
    <t>Riis (Jacob 1849-1914) Park.NRHP Sparked Playground...</t>
  </si>
  <si>
    <t>348 Bungelows</t>
  </si>
  <si>
    <t>55 Bngelows</t>
  </si>
  <si>
    <t>4600 &amp; 4700 Blocks W. Wrightwood Ave.</t>
  </si>
  <si>
    <t>Wellington, Laramie, Diversey, Lamon</t>
  </si>
  <si>
    <t>Nashville, RR right of way</t>
  </si>
  <si>
    <t>RR</t>
  </si>
  <si>
    <t xml:space="preserve">RR </t>
  </si>
  <si>
    <t>60639-41</t>
  </si>
  <si>
    <t>Falconer Bungalow Historic District - NRHP</t>
  </si>
  <si>
    <t>Wrightwood Bungalow Historic District - NRHP</t>
  </si>
  <si>
    <t>George Merrill opens saloon in his family's home on the corner of Armitage &amp; Grand (Whiskey Point)</t>
  </si>
  <si>
    <t>A/C Installed.  1918 - 1st Hanson Park School opened.</t>
  </si>
  <si>
    <t>1930's</t>
  </si>
  <si>
    <t>The Community Area became known as Belmont Cragin</t>
  </si>
  <si>
    <t>Thunder Mountain Ski Resort opened, closing after two seasons</t>
  </si>
  <si>
    <t>Brickyard Mall opened with Jewel Osco and Kmart as anchor tenants.</t>
  </si>
  <si>
    <t>1927 1st opened in a storefront. 1971 Current library.</t>
  </si>
  <si>
    <t>1939 Stadium.  John C. Christensen.  Farm land donated by Hanson Family</t>
  </si>
  <si>
    <t>Fire Station</t>
  </si>
  <si>
    <t>Library</t>
  </si>
  <si>
    <t>Historic Districts</t>
  </si>
  <si>
    <t>Mall</t>
  </si>
  <si>
    <t># 18 Montclare</t>
  </si>
  <si>
    <t># 17 Dunning</t>
  </si>
  <si>
    <t>1980's ?</t>
  </si>
  <si>
    <t>1960's ?</t>
  </si>
  <si>
    <t>6041 W Diversey Ave.</t>
  </si>
  <si>
    <t>2019 Dec 29 Purchased for $2.5 mil. by Universal Life Church.</t>
  </si>
  <si>
    <t>Senor Pan Cafe</t>
  </si>
  <si>
    <t>8 am Sat., 10 am Sun.</t>
  </si>
  <si>
    <t>4612 W Fullerton Ave</t>
  </si>
  <si>
    <t>4601 W Diversey Ave</t>
  </si>
  <si>
    <t>1941 N Cicero Ave</t>
  </si>
  <si>
    <t>5 am Open</t>
  </si>
  <si>
    <t>Senor Pan Café park nearby for breakfast</t>
  </si>
  <si>
    <t>McDonald's for bathroom &amp; and after breakfast Diet Coke</t>
  </si>
  <si>
    <t>Starbucks Drive Thru for after breakfast coffee</t>
  </si>
  <si>
    <t>No information found</t>
  </si>
  <si>
    <t>St. Stanislaus (1030-1079) Church &amp; School</t>
  </si>
  <si>
    <t>Worthmann &amp; Steinbach. Martyred Bishop killed by King Bolesław of Poland.</t>
  </si>
  <si>
    <t>5321 W Grand Ave. - STEM School</t>
  </si>
  <si>
    <t>Chairman of Illinois Tool Works, died in 2012.</t>
  </si>
  <si>
    <t>ITW David B. Speer Academy - A Noble Network School</t>
  </si>
  <si>
    <t>St. John (1815-88) Bosco Cath. School (CICS West…</t>
  </si>
  <si>
    <t>Saint John Bosco (1815-1888) Roman Catholic Church</t>
  </si>
  <si>
    <t>Belli &amp; Belli. Dedicated his life to the betterment &amp; education of street children.</t>
  </si>
  <si>
    <t>St. Genevieve's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</si>
</sst>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3A3A3A"/>
      <name val="Arial"/>
      <family val="2"/>
    </font>
    <font>
      <sz val="16"/>
      <color rgb="FF000000"/>
      <name val="Arial"/>
      <family val="2"/>
    </font>
    <font>
      <sz val="16"/>
      <color rgb="FF2A2A2A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10" fontId="2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Continuous"/>
    </xf>
    <xf numFmtId="3" fontId="2" fillId="0" borderId="0" xfId="0" applyNumberFormat="1" applyFont="1" applyAlignment="1">
      <alignment horizontal="right"/>
    </xf>
    <xf numFmtId="18" fontId="2" fillId="0" borderId="0" xfId="0" applyNumberFormat="1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04"/>
  <sheetViews>
    <sheetView tabSelected="1" zoomScale="90" zoomScaleNormal="90" workbookViewId="0">
      <selection activeCell="A10" sqref="A10:I36"/>
    </sheetView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24.5" customWidth="1"/>
    <col min="4" max="4" width="51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6.8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48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>
        <v>1835</v>
      </c>
      <c r="B3" s="1" t="s">
        <v>180</v>
      </c>
      <c r="C3" s="1"/>
      <c r="D3" s="1"/>
      <c r="E3" s="1">
        <v>1930</v>
      </c>
      <c r="F3" s="6">
        <v>60221</v>
      </c>
      <c r="G3" s="1" t="s">
        <v>7</v>
      </c>
      <c r="H3" s="8">
        <v>0.1424</v>
      </c>
      <c r="I3" s="10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A4" s="1">
        <v>1861</v>
      </c>
      <c r="B4" s="1" t="s">
        <v>132</v>
      </c>
      <c r="C4" s="1"/>
      <c r="D4" s="1"/>
      <c r="E4" s="1">
        <v>1960</v>
      </c>
      <c r="F4" s="6">
        <v>60883</v>
      </c>
      <c r="G4" s="1" t="s">
        <v>8</v>
      </c>
      <c r="H4" s="8">
        <v>3.1399999999999997E-2</v>
      </c>
      <c r="I4" s="6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>
        <v>1883</v>
      </c>
      <c r="B5" s="1" t="s">
        <v>133</v>
      </c>
      <c r="D5" s="1"/>
      <c r="E5" s="1">
        <v>1990</v>
      </c>
      <c r="F5" s="17">
        <v>56787</v>
      </c>
      <c r="G5" s="1" t="s">
        <v>9</v>
      </c>
      <c r="H5" s="8">
        <v>0.8004</v>
      </c>
      <c r="I5" s="6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A6" s="4" t="s">
        <v>182</v>
      </c>
      <c r="B6" s="1" t="s">
        <v>183</v>
      </c>
      <c r="C6" s="1"/>
      <c r="D6" s="1"/>
      <c r="E6" s="1">
        <v>2000</v>
      </c>
      <c r="F6" s="17">
        <v>78144</v>
      </c>
      <c r="G6" s="1" t="s">
        <v>10</v>
      </c>
      <c r="H6" s="8">
        <v>1.49E-2</v>
      </c>
      <c r="I6" s="6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A7" s="1">
        <v>1968</v>
      </c>
      <c r="B7" s="1" t="s">
        <v>184</v>
      </c>
      <c r="C7" s="1"/>
      <c r="D7" s="4"/>
      <c r="E7" s="1">
        <v>2015</v>
      </c>
      <c r="F7" s="6">
        <v>79159</v>
      </c>
      <c r="G7" s="1" t="s">
        <v>11</v>
      </c>
      <c r="H7" s="8">
        <v>1.09E-2</v>
      </c>
      <c r="I7" s="6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>
        <v>1976</v>
      </c>
      <c r="B8" s="1" t="s">
        <v>185</v>
      </c>
      <c r="C8" s="1"/>
      <c r="D8" s="1"/>
      <c r="G8" s="1"/>
      <c r="H8" s="8"/>
      <c r="I8" s="8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A9" s="1"/>
      <c r="B9" s="1"/>
      <c r="C9" s="1"/>
      <c r="D9" s="4" t="s">
        <v>12</v>
      </c>
      <c r="E9" s="7">
        <v>43534</v>
      </c>
      <c r="G9" s="1" t="s">
        <v>13</v>
      </c>
      <c r="H9" s="8">
        <f>SUM(H3:H7)</f>
        <v>1</v>
      </c>
      <c r="I9" s="10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A10" t="s">
        <v>108</v>
      </c>
      <c r="E10" s="1"/>
      <c r="F10" s="5" t="s">
        <v>4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A11" s="1"/>
      <c r="B11" s="9" t="s">
        <v>1</v>
      </c>
      <c r="C11" s="9"/>
      <c r="D11" s="9" t="s">
        <v>2</v>
      </c>
      <c r="E11" s="9" t="s">
        <v>3</v>
      </c>
      <c r="F11" s="9" t="s">
        <v>0</v>
      </c>
      <c r="G11" s="9" t="s">
        <v>5</v>
      </c>
      <c r="H11" s="9" t="s">
        <v>14</v>
      </c>
      <c r="I11" s="9"/>
      <c r="J11" s="1" t="s">
        <v>24</v>
      </c>
      <c r="K11" s="1" t="s">
        <v>23</v>
      </c>
      <c r="L11" s="1" t="s">
        <v>25</v>
      </c>
      <c r="M11" s="1" t="s">
        <v>26</v>
      </c>
      <c r="N11" s="1" t="s">
        <v>27</v>
      </c>
      <c r="O11" s="1" t="s">
        <v>28</v>
      </c>
      <c r="P11" s="1" t="s">
        <v>13</v>
      </c>
      <c r="Q11" s="1"/>
      <c r="R11" s="1"/>
      <c r="S11" s="1"/>
    </row>
    <row r="12" spans="1:19" ht="11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" x14ac:dyDescent="0.2">
      <c r="A13" s="1"/>
      <c r="B13" s="1" t="s">
        <v>205</v>
      </c>
      <c r="C13" s="1"/>
      <c r="D13" s="1" t="s">
        <v>201</v>
      </c>
      <c r="E13" s="1">
        <v>60639</v>
      </c>
      <c r="F13" s="1"/>
      <c r="G13" s="1"/>
      <c r="H13" s="1" t="s">
        <v>47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0" x14ac:dyDescent="0.2">
      <c r="A14" s="1"/>
      <c r="B14" s="1" t="s">
        <v>204</v>
      </c>
      <c r="C14" s="1"/>
      <c r="D14" s="1" t="s">
        <v>200</v>
      </c>
      <c r="E14" s="1">
        <v>60639</v>
      </c>
      <c r="F14" s="4">
        <v>2007</v>
      </c>
      <c r="G14" s="4"/>
      <c r="H14" s="18" t="s">
        <v>199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>
        <v>1</v>
      </c>
      <c r="B15" s="1" t="s">
        <v>123</v>
      </c>
      <c r="C15" s="1"/>
      <c r="D15" s="1" t="s">
        <v>124</v>
      </c>
      <c r="E15" s="1">
        <v>60639</v>
      </c>
      <c r="F15" s="4" t="s">
        <v>126</v>
      </c>
      <c r="G15" s="4" t="s">
        <v>127</v>
      </c>
      <c r="H15" s="1" t="s">
        <v>125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0" x14ac:dyDescent="0.2">
      <c r="A16" s="1">
        <f t="shared" ref="A16:A24" si="0">1+A15</f>
        <v>2</v>
      </c>
      <c r="B16" s="1" t="s">
        <v>165</v>
      </c>
      <c r="C16" s="1"/>
      <c r="D16" s="1" t="s">
        <v>166</v>
      </c>
      <c r="E16" s="1">
        <v>60639</v>
      </c>
      <c r="F16" s="4">
        <v>1926</v>
      </c>
      <c r="G16" s="1"/>
      <c r="H16" s="1" t="s">
        <v>164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>
        <f t="shared" si="0"/>
        <v>3</v>
      </c>
      <c r="B17" s="1" t="s">
        <v>96</v>
      </c>
      <c r="C17" s="1"/>
      <c r="D17" s="1" t="s">
        <v>89</v>
      </c>
      <c r="E17" s="1">
        <v>60639</v>
      </c>
      <c r="F17" s="4" t="s">
        <v>195</v>
      </c>
      <c r="G17" s="4"/>
      <c r="H17" s="1" t="s">
        <v>207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>
        <f t="shared" si="0"/>
        <v>4</v>
      </c>
      <c r="B18" s="1" t="s">
        <v>134</v>
      </c>
      <c r="C18" s="1"/>
      <c r="D18" s="1" t="s">
        <v>136</v>
      </c>
      <c r="E18" s="1">
        <v>60639</v>
      </c>
      <c r="F18" s="4">
        <v>2012</v>
      </c>
      <c r="G18" s="1">
        <v>2013</v>
      </c>
      <c r="H18" s="1" t="s">
        <v>135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" x14ac:dyDescent="0.2">
      <c r="A19" s="1">
        <f t="shared" si="0"/>
        <v>5</v>
      </c>
      <c r="B19" s="1" t="s">
        <v>208</v>
      </c>
      <c r="C19" s="1"/>
      <c r="D19" s="1" t="s">
        <v>145</v>
      </c>
      <c r="E19" s="1">
        <v>60639</v>
      </c>
      <c r="F19" s="1">
        <v>1910</v>
      </c>
      <c r="G19" s="1">
        <v>1914</v>
      </c>
      <c r="H19" s="1" t="s">
        <v>209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A20" s="1">
        <f t="shared" si="0"/>
        <v>6</v>
      </c>
      <c r="B20" s="1" t="s">
        <v>52</v>
      </c>
      <c r="C20" s="1"/>
      <c r="D20" s="1" t="s">
        <v>53</v>
      </c>
      <c r="E20" s="1">
        <v>60639</v>
      </c>
      <c r="F20" s="4" t="s">
        <v>194</v>
      </c>
      <c r="G20" s="1">
        <v>2015</v>
      </c>
      <c r="H20" s="1" t="s">
        <v>181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A21" s="1">
        <f t="shared" si="0"/>
        <v>7</v>
      </c>
      <c r="B21" s="1" t="s">
        <v>120</v>
      </c>
      <c r="C21" s="1"/>
      <c r="D21" s="1" t="s">
        <v>121</v>
      </c>
      <c r="E21" s="1">
        <v>60639</v>
      </c>
      <c r="F21" s="4"/>
      <c r="G21" s="4">
        <v>1959</v>
      </c>
      <c r="H21" s="1" t="s">
        <v>122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 t="shared" si="0"/>
        <v>8</v>
      </c>
      <c r="B22" s="1" t="s">
        <v>212</v>
      </c>
      <c r="C22" s="1"/>
      <c r="D22" s="1" t="s">
        <v>210</v>
      </c>
      <c r="E22" s="1">
        <v>60639</v>
      </c>
      <c r="F22" s="1"/>
      <c r="G22" s="4">
        <v>2014</v>
      </c>
      <c r="H22" s="12" t="s">
        <v>211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 t="shared" si="0"/>
        <v>9</v>
      </c>
      <c r="B23" s="1" t="s">
        <v>111</v>
      </c>
      <c r="C23" s="1"/>
      <c r="D23" s="1" t="s">
        <v>113</v>
      </c>
      <c r="E23" s="1">
        <v>60639</v>
      </c>
      <c r="F23" s="4"/>
      <c r="G23" s="4">
        <v>2009</v>
      </c>
      <c r="H23" s="13" t="s">
        <v>112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 t="shared" si="0"/>
        <v>10</v>
      </c>
      <c r="B24" s="1" t="s">
        <v>137</v>
      </c>
      <c r="C24" s="1"/>
      <c r="D24" s="1" t="s">
        <v>138</v>
      </c>
      <c r="E24" s="1">
        <v>60639</v>
      </c>
      <c r="F24" s="4">
        <v>1940</v>
      </c>
      <c r="G24" s="4"/>
      <c r="H24" s="18" t="s">
        <v>142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 t="shared" ref="A25:A27" si="1">1+A24</f>
        <v>11</v>
      </c>
      <c r="B25" s="1" t="s">
        <v>167</v>
      </c>
      <c r="C25" s="1"/>
      <c r="D25" s="1" t="s">
        <v>51</v>
      </c>
      <c r="E25" s="1">
        <v>60639</v>
      </c>
      <c r="F25" s="4">
        <v>1936</v>
      </c>
      <c r="G25" s="1" t="s">
        <v>44</v>
      </c>
      <c r="H25" s="1" t="s">
        <v>187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 t="shared" si="1"/>
        <v>12</v>
      </c>
      <c r="B26" s="1" t="s">
        <v>100</v>
      </c>
      <c r="C26" s="1"/>
      <c r="D26" s="1" t="s">
        <v>97</v>
      </c>
      <c r="E26" s="1">
        <v>60639</v>
      </c>
      <c r="F26" s="1">
        <v>1968</v>
      </c>
      <c r="G26" s="1"/>
      <c r="H26" s="1" t="s">
        <v>99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 t="shared" si="1"/>
        <v>13</v>
      </c>
      <c r="B27" s="1" t="s">
        <v>80</v>
      </c>
      <c r="C27" s="1"/>
      <c r="D27" s="1" t="s">
        <v>81</v>
      </c>
      <c r="E27" s="1">
        <v>60639</v>
      </c>
      <c r="F27" s="4">
        <v>1950</v>
      </c>
      <c r="G27" s="4">
        <v>1951</v>
      </c>
      <c r="H27" s="1" t="s">
        <v>98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 t="shared" ref="A28:A35" si="2">1+A27</f>
        <v>14</v>
      </c>
      <c r="B28" s="1" t="s">
        <v>214</v>
      </c>
      <c r="C28" s="1"/>
      <c r="D28" s="1" t="s">
        <v>88</v>
      </c>
      <c r="E28" s="1">
        <v>60639</v>
      </c>
      <c r="F28" s="1">
        <v>1964</v>
      </c>
      <c r="G28" s="1"/>
      <c r="H28" s="1" t="s">
        <v>215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 t="shared" si="2"/>
        <v>15</v>
      </c>
      <c r="B29" s="1" t="s">
        <v>213</v>
      </c>
      <c r="C29" s="1"/>
      <c r="D29" s="1" t="s">
        <v>109</v>
      </c>
      <c r="E29" s="1">
        <v>60639</v>
      </c>
      <c r="F29" s="1">
        <v>1935</v>
      </c>
      <c r="G29" s="19" t="s">
        <v>108</v>
      </c>
      <c r="H29" s="1" t="s">
        <v>110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 t="shared" si="2"/>
        <v>16</v>
      </c>
      <c r="B30" s="1" t="s">
        <v>117</v>
      </c>
      <c r="C30" s="1"/>
      <c r="D30" s="1" t="s">
        <v>119</v>
      </c>
      <c r="E30" s="1">
        <v>60639</v>
      </c>
      <c r="F30" s="4"/>
      <c r="G30" s="4">
        <v>1929</v>
      </c>
      <c r="H30" s="1" t="s">
        <v>118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 t="shared" si="2"/>
        <v>17</v>
      </c>
      <c r="B31" s="1" t="s">
        <v>103</v>
      </c>
      <c r="C31" s="1"/>
      <c r="D31" s="1" t="s">
        <v>102</v>
      </c>
      <c r="E31" s="1">
        <v>60707</v>
      </c>
      <c r="F31" s="4">
        <v>2012</v>
      </c>
      <c r="G31" s="4"/>
      <c r="H31" s="1" t="s">
        <v>104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 t="shared" si="2"/>
        <v>18</v>
      </c>
      <c r="B32" s="1" t="s">
        <v>84</v>
      </c>
      <c r="C32" s="1"/>
      <c r="D32" s="1" t="s">
        <v>85</v>
      </c>
      <c r="E32" s="1">
        <v>60707</v>
      </c>
      <c r="F32" s="4">
        <v>1917</v>
      </c>
      <c r="G32" s="1"/>
      <c r="H32" s="1" t="s">
        <v>161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>
        <f t="shared" si="2"/>
        <v>19</v>
      </c>
      <c r="B33" s="1" t="s">
        <v>82</v>
      </c>
      <c r="C33" s="1"/>
      <c r="D33" s="1" t="s">
        <v>160</v>
      </c>
      <c r="E33" s="1">
        <v>60707</v>
      </c>
      <c r="F33" s="4">
        <v>2016</v>
      </c>
      <c r="G33" s="1">
        <v>2017</v>
      </c>
      <c r="H33" s="1" t="s">
        <v>83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>
        <f t="shared" si="2"/>
        <v>20</v>
      </c>
      <c r="B34" s="1" t="s">
        <v>169</v>
      </c>
      <c r="C34" s="1"/>
      <c r="D34" s="1" t="s">
        <v>162</v>
      </c>
      <c r="E34" s="1">
        <v>60639</v>
      </c>
      <c r="F34" s="1">
        <v>1914</v>
      </c>
      <c r="G34" s="1">
        <v>1929</v>
      </c>
      <c r="H34" s="1" t="s">
        <v>163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" x14ac:dyDescent="0.2">
      <c r="A35" s="1">
        <f t="shared" si="2"/>
        <v>21</v>
      </c>
      <c r="B35" s="1" t="s">
        <v>159</v>
      </c>
      <c r="C35" s="1"/>
      <c r="D35" s="1" t="s">
        <v>50</v>
      </c>
      <c r="E35" s="1">
        <v>60639</v>
      </c>
      <c r="F35" s="4">
        <v>1975</v>
      </c>
      <c r="G35" s="1">
        <v>1976</v>
      </c>
      <c r="H35" s="1" t="s">
        <v>158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20" x14ac:dyDescent="0.2">
      <c r="A36" s="1">
        <v>22</v>
      </c>
      <c r="B36" s="1" t="s">
        <v>69</v>
      </c>
      <c r="C36" s="1"/>
      <c r="D36" s="1" t="s">
        <v>196</v>
      </c>
      <c r="E36" s="1">
        <v>60639</v>
      </c>
      <c r="F36" s="1">
        <v>1965</v>
      </c>
      <c r="G36" s="1">
        <v>1966</v>
      </c>
      <c r="H36" s="1" t="s">
        <v>197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" x14ac:dyDescent="0.2">
      <c r="A37" s="1">
        <f>1+A36</f>
        <v>23</v>
      </c>
      <c r="B37" s="1" t="s">
        <v>106</v>
      </c>
      <c r="C37" s="1"/>
      <c r="D37" s="1" t="s">
        <v>105</v>
      </c>
      <c r="E37" s="1">
        <v>60634</v>
      </c>
      <c r="F37" s="4">
        <v>1926</v>
      </c>
      <c r="G37" s="4">
        <v>1936</v>
      </c>
      <c r="H37" s="1" t="s">
        <v>107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f>1+A37</f>
        <v>24</v>
      </c>
      <c r="B38" s="1" t="s">
        <v>114</v>
      </c>
      <c r="C38" s="1"/>
      <c r="D38" s="1" t="s">
        <v>115</v>
      </c>
      <c r="E38" s="1">
        <v>60634</v>
      </c>
      <c r="F38" s="4">
        <v>1931</v>
      </c>
      <c r="G38" s="4">
        <v>1934</v>
      </c>
      <c r="H38" s="1" t="s">
        <v>146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>
        <v>25</v>
      </c>
      <c r="B39" s="1" t="s">
        <v>94</v>
      </c>
      <c r="C39" s="1"/>
      <c r="D39" s="1" t="s">
        <v>95</v>
      </c>
      <c r="E39" s="1">
        <v>60634</v>
      </c>
      <c r="F39" s="4">
        <v>1927</v>
      </c>
      <c r="G39" s="1">
        <v>1971</v>
      </c>
      <c r="H39" s="1" t="s">
        <v>186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A40" s="1">
        <f>1+A39</f>
        <v>26</v>
      </c>
      <c r="B40" s="1" t="s">
        <v>151</v>
      </c>
      <c r="C40" s="1"/>
      <c r="D40" s="1" t="s">
        <v>152</v>
      </c>
      <c r="E40" s="1">
        <v>60634</v>
      </c>
      <c r="F40" s="4">
        <v>1956</v>
      </c>
      <c r="G40" s="4">
        <v>1958</v>
      </c>
      <c r="H40" s="1" t="s">
        <v>153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" x14ac:dyDescent="0.2">
      <c r="A41" s="1">
        <f>1+A40</f>
        <v>27</v>
      </c>
      <c r="B41" s="1" t="s">
        <v>129</v>
      </c>
      <c r="C41" s="1"/>
      <c r="D41" s="1" t="s">
        <v>130</v>
      </c>
      <c r="E41" s="1">
        <v>60634</v>
      </c>
      <c r="F41" s="4">
        <v>1938</v>
      </c>
      <c r="G41" s="4" t="s">
        <v>131</v>
      </c>
      <c r="H41" s="1" t="s">
        <v>128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" x14ac:dyDescent="0.2">
      <c r="A42" s="1">
        <f>1+A41</f>
        <v>28</v>
      </c>
      <c r="B42" s="1" t="s">
        <v>140</v>
      </c>
      <c r="C42" s="1"/>
      <c r="D42" s="1" t="s">
        <v>139</v>
      </c>
      <c r="E42" s="1">
        <v>60641</v>
      </c>
      <c r="F42" s="4">
        <v>1935</v>
      </c>
      <c r="G42" s="4"/>
      <c r="H42" s="18" t="s">
        <v>141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A43" s="1">
        <f>1+A42</f>
        <v>29</v>
      </c>
      <c r="B43" s="1" t="s">
        <v>76</v>
      </c>
      <c r="C43" s="1"/>
      <c r="D43" s="1" t="s">
        <v>77</v>
      </c>
      <c r="E43" s="1">
        <v>60641</v>
      </c>
      <c r="F43" s="1">
        <v>1949</v>
      </c>
      <c r="G43" s="1">
        <v>1950</v>
      </c>
      <c r="H43" s="1" t="s">
        <v>155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" x14ac:dyDescent="0.2">
      <c r="A44" s="1">
        <f t="shared" ref="A44:A52" si="3">1+A43</f>
        <v>30</v>
      </c>
      <c r="B44" s="1" t="s">
        <v>65</v>
      </c>
      <c r="C44" s="1"/>
      <c r="D44" s="1" t="s">
        <v>66</v>
      </c>
      <c r="E44" s="1">
        <v>60639</v>
      </c>
      <c r="F44" s="4">
        <v>1928</v>
      </c>
      <c r="G44" s="4">
        <v>1929</v>
      </c>
      <c r="H44" s="1" t="s">
        <v>168</v>
      </c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A45" s="1">
        <f t="shared" si="3"/>
        <v>31</v>
      </c>
      <c r="B45" s="1" t="s">
        <v>74</v>
      </c>
      <c r="C45" s="1"/>
      <c r="D45" s="1" t="s">
        <v>75</v>
      </c>
      <c r="E45" s="1">
        <v>60639</v>
      </c>
      <c r="F45" s="4" t="s">
        <v>41</v>
      </c>
      <c r="G45" s="1"/>
      <c r="H45" s="1" t="s">
        <v>154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" x14ac:dyDescent="0.2">
      <c r="A46" s="1">
        <f t="shared" si="3"/>
        <v>32</v>
      </c>
      <c r="B46" s="1" t="s">
        <v>178</v>
      </c>
      <c r="C46" s="1"/>
      <c r="D46" s="1" t="s">
        <v>173</v>
      </c>
      <c r="E46" s="4" t="s">
        <v>177</v>
      </c>
      <c r="F46" s="4">
        <v>1915</v>
      </c>
      <c r="G46" s="4">
        <v>1931</v>
      </c>
      <c r="H46" s="18" t="s">
        <v>170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1">
        <f t="shared" si="3"/>
        <v>33</v>
      </c>
      <c r="B47" s="1" t="s">
        <v>58</v>
      </c>
      <c r="C47" s="1"/>
      <c r="D47" s="1" t="s">
        <v>59</v>
      </c>
      <c r="E47" s="1">
        <v>60641</v>
      </c>
      <c r="F47" s="1">
        <v>1921</v>
      </c>
      <c r="G47" s="4"/>
      <c r="H47" s="1" t="s">
        <v>147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A48" s="1">
        <f t="shared" si="3"/>
        <v>34</v>
      </c>
      <c r="B48" s="1" t="s">
        <v>54</v>
      </c>
      <c r="C48" s="1"/>
      <c r="D48" s="1" t="s">
        <v>57</v>
      </c>
      <c r="E48" s="1">
        <v>60641</v>
      </c>
      <c r="F48" s="4">
        <v>1917</v>
      </c>
      <c r="G48" s="4">
        <v>1918</v>
      </c>
      <c r="H48" s="1" t="s">
        <v>144</v>
      </c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0" x14ac:dyDescent="0.2">
      <c r="A49" s="1">
        <f t="shared" si="3"/>
        <v>35</v>
      </c>
      <c r="B49" s="1" t="s">
        <v>179</v>
      </c>
      <c r="C49" s="1"/>
      <c r="D49" s="1" t="s">
        <v>172</v>
      </c>
      <c r="E49" s="1">
        <v>60639</v>
      </c>
      <c r="F49" s="4">
        <v>1916</v>
      </c>
      <c r="G49" s="4">
        <v>1926</v>
      </c>
      <c r="H49" s="18" t="s">
        <v>171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>
        <f t="shared" si="3"/>
        <v>36</v>
      </c>
      <c r="B50" s="1" t="s">
        <v>148</v>
      </c>
      <c r="C50" s="1"/>
      <c r="D50" s="1" t="s">
        <v>149</v>
      </c>
      <c r="E50" s="1">
        <v>60639</v>
      </c>
      <c r="F50" s="4">
        <v>1924</v>
      </c>
      <c r="G50" s="4"/>
      <c r="H50" s="18" t="s">
        <v>150</v>
      </c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A51" s="1">
        <f t="shared" si="3"/>
        <v>37</v>
      </c>
      <c r="B51" s="1" t="s">
        <v>116</v>
      </c>
      <c r="C51" s="1"/>
      <c r="D51" s="1" t="s">
        <v>143</v>
      </c>
      <c r="E51" s="1">
        <v>60639</v>
      </c>
      <c r="F51" s="4">
        <v>1939</v>
      </c>
      <c r="G51" s="4">
        <v>1940</v>
      </c>
      <c r="H51" s="1" t="s">
        <v>101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A52" s="1">
        <f t="shared" si="3"/>
        <v>38</v>
      </c>
      <c r="B52" s="1" t="s">
        <v>216</v>
      </c>
      <c r="C52" s="1"/>
      <c r="D52" s="1" t="s">
        <v>49</v>
      </c>
      <c r="E52" s="1">
        <v>60639</v>
      </c>
      <c r="F52" s="4"/>
      <c r="G52" s="1">
        <v>1925</v>
      </c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0" x14ac:dyDescent="0.2">
      <c r="A53" s="1"/>
      <c r="B53" s="1" t="s">
        <v>198</v>
      </c>
      <c r="C53" s="1"/>
      <c r="D53" s="1" t="s">
        <v>200</v>
      </c>
      <c r="E53" s="1">
        <v>60639</v>
      </c>
      <c r="F53" s="4">
        <v>2007</v>
      </c>
      <c r="G53" s="4"/>
      <c r="H53" s="18" t="s">
        <v>199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" x14ac:dyDescent="0.2">
      <c r="A54" s="1"/>
      <c r="B54" s="1" t="s">
        <v>206</v>
      </c>
      <c r="C54" s="1"/>
      <c r="D54" s="1" t="s">
        <v>202</v>
      </c>
      <c r="E54" s="1">
        <v>60639</v>
      </c>
      <c r="F54" s="1">
        <v>2019</v>
      </c>
      <c r="G54" s="1"/>
      <c r="H54" s="1" t="s">
        <v>203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" x14ac:dyDescent="0.2">
      <c r="B55" s="1"/>
      <c r="C55" s="1"/>
      <c r="D55" s="4" t="s">
        <v>15</v>
      </c>
      <c r="E55" s="1">
        <v>12.56</v>
      </c>
      <c r="F55" s="4" t="s">
        <v>33</v>
      </c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11" customHeight="1" x14ac:dyDescent="0.2">
      <c r="A56" s="1"/>
      <c r="B56" s="1"/>
      <c r="C56" s="1"/>
      <c r="D56" s="1"/>
      <c r="E56" s="1"/>
      <c r="F56" s="4"/>
      <c r="G56" s="4"/>
      <c r="H56" s="1" t="s">
        <v>16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20" x14ac:dyDescent="0.2">
      <c r="A57" s="1">
        <v>17</v>
      </c>
      <c r="B57" s="1" t="s">
        <v>17</v>
      </c>
      <c r="C57" s="1" t="s">
        <v>18</v>
      </c>
      <c r="D57" s="1" t="s">
        <v>43</v>
      </c>
      <c r="E57" s="1"/>
      <c r="F57" s="4"/>
      <c r="G57" s="1">
        <v>1</v>
      </c>
      <c r="H57" s="1" t="s">
        <v>191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" x14ac:dyDescent="0.2">
      <c r="A58" s="1">
        <v>9</v>
      </c>
      <c r="B58" s="1" t="s">
        <v>34</v>
      </c>
      <c r="C58" s="1" t="s">
        <v>20</v>
      </c>
      <c r="D58" s="1" t="s">
        <v>174</v>
      </c>
      <c r="E58" s="1"/>
      <c r="F58" s="4"/>
      <c r="G58" s="1">
        <v>1</v>
      </c>
      <c r="H58" s="1" t="s">
        <v>45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20" x14ac:dyDescent="0.2">
      <c r="A59" s="1">
        <v>3</v>
      </c>
      <c r="B59" s="1" t="s">
        <v>31</v>
      </c>
      <c r="C59" s="1" t="s">
        <v>21</v>
      </c>
      <c r="D59" s="1" t="s">
        <v>175</v>
      </c>
      <c r="E59" s="1"/>
      <c r="F59" s="4"/>
      <c r="G59" s="4">
        <v>1</v>
      </c>
      <c r="H59" s="1" t="s">
        <v>137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20" x14ac:dyDescent="0.2">
      <c r="A60" s="1">
        <v>2</v>
      </c>
      <c r="B60" s="1" t="s">
        <v>190</v>
      </c>
      <c r="C60" s="1" t="s">
        <v>22</v>
      </c>
      <c r="D60" s="1" t="s">
        <v>176</v>
      </c>
      <c r="E60" s="1"/>
      <c r="F60" s="4"/>
      <c r="G60" s="4">
        <v>1</v>
      </c>
      <c r="H60" s="1" t="s">
        <v>189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0" x14ac:dyDescent="0.2">
      <c r="A61" s="1">
        <v>2</v>
      </c>
      <c r="B61" s="1" t="s">
        <v>46</v>
      </c>
      <c r="C61" s="1"/>
      <c r="D61" s="1"/>
      <c r="E61" s="1"/>
      <c r="F61" s="4"/>
      <c r="G61" s="4">
        <v>1</v>
      </c>
      <c r="H61" s="1" t="s">
        <v>188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20" x14ac:dyDescent="0.2">
      <c r="A62" s="4"/>
      <c r="B62" s="1"/>
      <c r="C62" s="4" t="s">
        <v>193</v>
      </c>
      <c r="D62" s="20" t="s">
        <v>39</v>
      </c>
      <c r="F62" s="4" t="s">
        <v>35</v>
      </c>
      <c r="G62" s="4">
        <f>SUM(A57:A61)+SUM(G57:G61)</f>
        <v>38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20" x14ac:dyDescent="0.2">
      <c r="B63" s="1"/>
      <c r="C63" s="4"/>
      <c r="D63" s="20"/>
      <c r="E63" s="1"/>
      <c r="F63" s="4"/>
      <c r="G63" s="4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20" x14ac:dyDescent="0.2">
      <c r="A64" s="1"/>
      <c r="B64" s="1"/>
      <c r="C64" s="4" t="s">
        <v>192</v>
      </c>
      <c r="D64" s="21" t="s">
        <v>40</v>
      </c>
      <c r="E64" s="4"/>
      <c r="F64" s="4" t="s">
        <v>37</v>
      </c>
      <c r="G64" s="4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20" x14ac:dyDescent="0.2">
      <c r="A65" s="1"/>
      <c r="B65" s="1"/>
      <c r="C65" s="4"/>
      <c r="D65" s="20"/>
      <c r="E65" s="1"/>
      <c r="F65" s="4"/>
      <c r="G65" s="4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20" x14ac:dyDescent="0.2">
      <c r="A66" s="1"/>
      <c r="B66" s="1"/>
      <c r="C66" s="4" t="s">
        <v>38</v>
      </c>
      <c r="D66" s="20" t="s">
        <v>38</v>
      </c>
      <c r="E66" s="1"/>
      <c r="F66" s="4" t="s">
        <v>36</v>
      </c>
      <c r="G66" s="4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20" x14ac:dyDescent="0.2">
      <c r="A67" s="1"/>
      <c r="G67" s="4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20" x14ac:dyDescent="0.2">
      <c r="B68" s="1"/>
      <c r="C68" s="1"/>
      <c r="D68" s="1"/>
      <c r="E68" s="1"/>
      <c r="F68" s="4"/>
      <c r="G68" s="4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30" x14ac:dyDescent="0.3">
      <c r="A69" s="3" t="str">
        <f>+A1</f>
        <v>Community Area - # 19 - Belmont Cragin</v>
      </c>
      <c r="B69" s="16"/>
      <c r="C69" s="16"/>
      <c r="D69" s="16"/>
      <c r="E69" s="16"/>
      <c r="F69" s="14" t="s">
        <v>30</v>
      </c>
      <c r="G69" s="14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20" x14ac:dyDescent="0.2">
      <c r="A70" s="1"/>
      <c r="B70" s="1"/>
      <c r="C70" s="1"/>
      <c r="D70" s="1"/>
      <c r="E70" s="1"/>
      <c r="F70" s="4"/>
      <c r="G70" s="4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20" x14ac:dyDescent="0.2">
      <c r="A71" s="1"/>
      <c r="B71" s="1"/>
      <c r="C71" s="1"/>
      <c r="D71" s="1"/>
      <c r="E71" s="1"/>
      <c r="F71" s="4"/>
      <c r="G71" s="4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20" x14ac:dyDescent="0.2">
      <c r="A72" s="1"/>
      <c r="B72" s="1"/>
      <c r="C72" s="1"/>
      <c r="D72" s="1"/>
      <c r="E72" s="1"/>
      <c r="F72" s="4" t="s">
        <v>4</v>
      </c>
      <c r="G72" s="4"/>
      <c r="H72" s="1"/>
      <c r="I72" s="1"/>
      <c r="J72" s="1"/>
      <c r="K72" s="1"/>
      <c r="L72" s="1"/>
      <c r="M72" s="1" t="s">
        <v>29</v>
      </c>
      <c r="N72" s="1"/>
      <c r="O72" s="1"/>
      <c r="P72" s="1"/>
      <c r="Q72" s="1"/>
      <c r="R72" s="1"/>
      <c r="S72" s="1"/>
    </row>
    <row r="73" spans="1:19" ht="20" x14ac:dyDescent="0.2">
      <c r="A73" s="1"/>
      <c r="B73" s="1" t="s">
        <v>1</v>
      </c>
      <c r="C73" s="1"/>
      <c r="D73" s="1" t="s">
        <v>2</v>
      </c>
      <c r="E73" s="1" t="s">
        <v>3</v>
      </c>
      <c r="F73" s="4" t="s">
        <v>0</v>
      </c>
      <c r="G73" s="4" t="s">
        <v>5</v>
      </c>
      <c r="H73" s="1" t="s">
        <v>6</v>
      </c>
      <c r="I73" s="1"/>
      <c r="J73" s="1" t="s">
        <v>24</v>
      </c>
      <c r="K73" s="1" t="s">
        <v>23</v>
      </c>
      <c r="L73" s="1" t="s">
        <v>25</v>
      </c>
      <c r="M73" s="1" t="s">
        <v>26</v>
      </c>
      <c r="N73" s="1" t="s">
        <v>27</v>
      </c>
      <c r="O73" s="1" t="s">
        <v>28</v>
      </c>
      <c r="P73" s="1" t="s">
        <v>13</v>
      </c>
      <c r="Q73" s="1"/>
      <c r="R73" s="1"/>
      <c r="S73" s="1"/>
    </row>
    <row r="74" spans="1:19" ht="10" customHeight="1" x14ac:dyDescent="0.2">
      <c r="A74" s="1"/>
      <c r="B74" s="1"/>
      <c r="C74" s="1"/>
      <c r="D74" s="1"/>
      <c r="E74" s="1"/>
      <c r="F74" s="4"/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20" x14ac:dyDescent="0.2">
      <c r="A75" s="1">
        <v>1</v>
      </c>
      <c r="B75" s="1" t="s">
        <v>55</v>
      </c>
      <c r="C75" s="1"/>
      <c r="D75" s="1"/>
      <c r="E75" s="1"/>
      <c r="F75" s="4"/>
      <c r="G75" s="4"/>
      <c r="H75" s="1" t="s">
        <v>56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20" x14ac:dyDescent="0.2">
      <c r="A76" s="1">
        <f>1+A75</f>
        <v>2</v>
      </c>
      <c r="B76" s="1" t="s">
        <v>60</v>
      </c>
      <c r="C76" s="1"/>
      <c r="D76" s="11"/>
      <c r="E76" s="1"/>
      <c r="F76" s="4"/>
      <c r="G76" s="4"/>
      <c r="H76" s="1" t="s">
        <v>61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20" x14ac:dyDescent="0.2">
      <c r="A77" s="1">
        <f t="shared" ref="A77:A83" si="4">1+A76</f>
        <v>3</v>
      </c>
      <c r="B77" s="1" t="s">
        <v>63</v>
      </c>
      <c r="C77" s="1"/>
      <c r="D77" s="1"/>
      <c r="E77" s="1"/>
      <c r="F77" s="4"/>
      <c r="G77" s="4"/>
      <c r="H77" s="1" t="s">
        <v>64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20" x14ac:dyDescent="0.2">
      <c r="A78" s="1">
        <f t="shared" si="4"/>
        <v>4</v>
      </c>
      <c r="B78" s="1" t="s">
        <v>67</v>
      </c>
      <c r="C78" s="1"/>
      <c r="D78" s="1"/>
      <c r="E78" s="1"/>
      <c r="F78" s="4"/>
      <c r="G78" s="1" t="s">
        <v>42</v>
      </c>
      <c r="H78" s="1" t="s">
        <v>68</v>
      </c>
      <c r="I78" s="1"/>
      <c r="J78" s="1">
        <v>4</v>
      </c>
      <c r="K78" s="1">
        <v>3</v>
      </c>
      <c r="L78" s="1">
        <v>2</v>
      </c>
      <c r="M78" s="1">
        <v>2</v>
      </c>
      <c r="N78" s="1">
        <v>2</v>
      </c>
      <c r="O78" s="1">
        <v>3</v>
      </c>
      <c r="P78" s="1">
        <f t="shared" ref="P78:P87" si="5">SUM(J78:O78)</f>
        <v>16</v>
      </c>
      <c r="Q78" s="1"/>
      <c r="R78" s="1"/>
      <c r="S78" s="1"/>
    </row>
    <row r="79" spans="1:19" ht="20" x14ac:dyDescent="0.2">
      <c r="A79" s="1">
        <f t="shared" si="4"/>
        <v>5</v>
      </c>
      <c r="B79" s="1" t="s">
        <v>70</v>
      </c>
      <c r="C79" s="1"/>
      <c r="D79" s="1" t="s">
        <v>72</v>
      </c>
      <c r="E79" s="1"/>
      <c r="F79" s="4"/>
      <c r="G79" s="4"/>
      <c r="H79" s="1" t="s">
        <v>71</v>
      </c>
      <c r="I79" s="1"/>
      <c r="J79" s="1">
        <v>4</v>
      </c>
      <c r="K79" s="1">
        <v>2</v>
      </c>
      <c r="L79" s="1">
        <v>3</v>
      </c>
      <c r="M79" s="1">
        <v>2</v>
      </c>
      <c r="N79" s="1">
        <v>2</v>
      </c>
      <c r="O79" s="1">
        <v>3</v>
      </c>
      <c r="P79" s="1">
        <f t="shared" si="5"/>
        <v>16</v>
      </c>
      <c r="Q79" s="1"/>
      <c r="R79" s="1"/>
      <c r="S79" s="1"/>
    </row>
    <row r="80" spans="1:19" ht="20" x14ac:dyDescent="0.2">
      <c r="A80" s="1">
        <f t="shared" si="4"/>
        <v>6</v>
      </c>
      <c r="B80" s="1" t="s">
        <v>73</v>
      </c>
      <c r="C80" s="1"/>
      <c r="D80" s="1"/>
      <c r="E80" s="1"/>
      <c r="F80" s="4"/>
      <c r="G80" s="4"/>
      <c r="H80" s="1" t="s">
        <v>64</v>
      </c>
      <c r="I80" s="1"/>
      <c r="J80" s="1">
        <v>4</v>
      </c>
      <c r="K80" s="1">
        <v>2</v>
      </c>
      <c r="L80" s="1">
        <v>3</v>
      </c>
      <c r="M80" s="1">
        <v>2</v>
      </c>
      <c r="N80" s="1">
        <v>3</v>
      </c>
      <c r="O80" s="1">
        <v>2</v>
      </c>
      <c r="P80" s="1">
        <f t="shared" si="5"/>
        <v>16</v>
      </c>
      <c r="Q80" s="1"/>
      <c r="R80" s="1"/>
      <c r="S80" s="1"/>
    </row>
    <row r="81" spans="1:22" ht="20" x14ac:dyDescent="0.2">
      <c r="A81" s="1">
        <f t="shared" si="4"/>
        <v>7</v>
      </c>
      <c r="B81" s="1" t="s">
        <v>78</v>
      </c>
      <c r="C81" s="1"/>
      <c r="D81" s="1"/>
      <c r="E81" s="1"/>
      <c r="F81" s="4"/>
      <c r="G81" s="4"/>
      <c r="H81" s="1" t="s">
        <v>64</v>
      </c>
      <c r="I81" s="1"/>
      <c r="J81" s="1">
        <v>4</v>
      </c>
      <c r="K81" s="1">
        <v>2</v>
      </c>
      <c r="L81" s="1">
        <v>3</v>
      </c>
      <c r="M81" s="1">
        <v>2</v>
      </c>
      <c r="N81" s="1">
        <v>2</v>
      </c>
      <c r="O81" s="1">
        <v>3</v>
      </c>
      <c r="P81" s="1">
        <f t="shared" si="5"/>
        <v>16</v>
      </c>
      <c r="Q81" s="1"/>
      <c r="R81" s="1"/>
      <c r="S81" s="1"/>
    </row>
    <row r="82" spans="1:22" ht="20" x14ac:dyDescent="0.2">
      <c r="A82" s="1">
        <f t="shared" si="4"/>
        <v>8</v>
      </c>
      <c r="B82" s="1" t="s">
        <v>79</v>
      </c>
      <c r="C82" s="1"/>
      <c r="D82" s="1"/>
      <c r="E82" s="1"/>
      <c r="F82" s="4"/>
      <c r="G82" s="4"/>
      <c r="H82" s="1" t="s">
        <v>68</v>
      </c>
      <c r="I82" s="1"/>
      <c r="J82" s="1">
        <v>1</v>
      </c>
      <c r="K82" s="1">
        <v>3</v>
      </c>
      <c r="L82" s="1">
        <v>3</v>
      </c>
      <c r="M82" s="1">
        <v>3</v>
      </c>
      <c r="N82" s="1">
        <v>3</v>
      </c>
      <c r="O82" s="1">
        <v>3</v>
      </c>
      <c r="P82" s="1">
        <f t="shared" si="5"/>
        <v>16</v>
      </c>
      <c r="Q82" s="1"/>
      <c r="R82" s="1"/>
      <c r="S82" s="1"/>
    </row>
    <row r="83" spans="1:22" ht="20" x14ac:dyDescent="0.2">
      <c r="A83" s="1">
        <f t="shared" si="4"/>
        <v>9</v>
      </c>
      <c r="B83" s="1" t="s">
        <v>86</v>
      </c>
      <c r="C83" s="1"/>
      <c r="D83" s="1"/>
      <c r="E83" s="1"/>
      <c r="F83" s="1"/>
      <c r="G83" s="1"/>
      <c r="H83" s="1" t="s">
        <v>71</v>
      </c>
      <c r="I83" s="1"/>
      <c r="J83" s="1">
        <v>4</v>
      </c>
      <c r="K83" s="1">
        <v>3</v>
      </c>
      <c r="L83" s="1">
        <v>3</v>
      </c>
      <c r="M83" s="1">
        <v>1</v>
      </c>
      <c r="N83" s="1">
        <v>3</v>
      </c>
      <c r="O83" s="1">
        <v>1</v>
      </c>
      <c r="P83" s="1">
        <f t="shared" si="5"/>
        <v>15</v>
      </c>
      <c r="Q83" s="1"/>
      <c r="R83" s="1"/>
      <c r="S83" s="1"/>
    </row>
    <row r="84" spans="1:22" ht="20" x14ac:dyDescent="0.2">
      <c r="A84" s="1">
        <f t="shared" ref="A84:A94" si="6">1+A83</f>
        <v>10</v>
      </c>
      <c r="B84" s="1" t="s">
        <v>87</v>
      </c>
      <c r="C84" s="1"/>
      <c r="D84" s="1"/>
      <c r="E84" s="1"/>
      <c r="F84" s="4"/>
      <c r="G84" s="15"/>
      <c r="H84" s="1" t="s">
        <v>64</v>
      </c>
      <c r="I84" s="1"/>
      <c r="J84" s="1">
        <v>2</v>
      </c>
      <c r="K84" s="1">
        <v>2</v>
      </c>
      <c r="L84" s="1">
        <v>2</v>
      </c>
      <c r="M84" s="1">
        <v>4</v>
      </c>
      <c r="N84" s="1">
        <v>2</v>
      </c>
      <c r="O84" s="1">
        <v>2</v>
      </c>
      <c r="P84" s="1">
        <f t="shared" si="5"/>
        <v>14</v>
      </c>
      <c r="Q84" s="1"/>
      <c r="R84" s="1"/>
      <c r="S84" s="1"/>
    </row>
    <row r="85" spans="1:22" ht="20" x14ac:dyDescent="0.2">
      <c r="A85" s="1">
        <f t="shared" si="6"/>
        <v>11</v>
      </c>
      <c r="B85" s="1" t="s">
        <v>90</v>
      </c>
      <c r="C85" s="1"/>
      <c r="D85" s="1"/>
      <c r="E85" s="1"/>
      <c r="F85" s="4"/>
      <c r="G85" s="15"/>
      <c r="H85" s="1" t="s">
        <v>64</v>
      </c>
      <c r="I85" s="1"/>
      <c r="J85" s="1">
        <v>4</v>
      </c>
      <c r="K85" s="1">
        <v>2</v>
      </c>
      <c r="L85" s="1">
        <v>2</v>
      </c>
      <c r="M85" s="1">
        <v>2</v>
      </c>
      <c r="N85" s="1">
        <v>2</v>
      </c>
      <c r="O85" s="1">
        <v>2</v>
      </c>
      <c r="P85" s="1">
        <f t="shared" si="5"/>
        <v>14</v>
      </c>
      <c r="Q85" s="1"/>
      <c r="R85" s="1"/>
      <c r="S85" s="1"/>
    </row>
    <row r="86" spans="1:22" ht="20" x14ac:dyDescent="0.2">
      <c r="A86" s="1">
        <f t="shared" si="6"/>
        <v>12</v>
      </c>
      <c r="B86" s="1" t="s">
        <v>91</v>
      </c>
      <c r="C86" s="1"/>
      <c r="D86" s="1"/>
      <c r="E86" s="1"/>
      <c r="F86" s="4"/>
      <c r="G86" s="4"/>
      <c r="H86" s="1" t="s">
        <v>71</v>
      </c>
      <c r="I86" s="1"/>
      <c r="J86" s="1">
        <v>4</v>
      </c>
      <c r="K86" s="1">
        <v>2</v>
      </c>
      <c r="L86" s="1">
        <v>2</v>
      </c>
      <c r="M86" s="1">
        <v>2</v>
      </c>
      <c r="N86" s="1">
        <v>2</v>
      </c>
      <c r="O86" s="1">
        <v>1</v>
      </c>
      <c r="P86" s="1">
        <f t="shared" si="5"/>
        <v>13</v>
      </c>
      <c r="Q86" s="1"/>
      <c r="R86" s="1"/>
      <c r="S86" s="1"/>
    </row>
    <row r="87" spans="1:22" ht="20" x14ac:dyDescent="0.2">
      <c r="A87" s="1">
        <f t="shared" si="6"/>
        <v>13</v>
      </c>
      <c r="B87" s="1" t="s">
        <v>92</v>
      </c>
      <c r="C87" s="1"/>
      <c r="D87" s="1"/>
      <c r="E87" s="1"/>
      <c r="F87" s="1"/>
      <c r="G87" s="1"/>
      <c r="H87" s="1" t="s">
        <v>71</v>
      </c>
      <c r="I87" s="1"/>
      <c r="J87" s="1">
        <v>4</v>
      </c>
      <c r="K87" s="1">
        <v>1</v>
      </c>
      <c r="L87" s="1">
        <v>2</v>
      </c>
      <c r="M87" s="1">
        <v>1</v>
      </c>
      <c r="N87" s="1">
        <v>3</v>
      </c>
      <c r="O87" s="1">
        <v>1</v>
      </c>
      <c r="P87" s="1">
        <f t="shared" si="5"/>
        <v>12</v>
      </c>
      <c r="Q87" s="1"/>
      <c r="R87" s="1"/>
      <c r="S87" s="1"/>
    </row>
    <row r="88" spans="1:22" ht="20" x14ac:dyDescent="0.2">
      <c r="A88" s="1">
        <f t="shared" si="6"/>
        <v>14</v>
      </c>
      <c r="B88" s="1" t="s">
        <v>93</v>
      </c>
      <c r="C88" s="1"/>
      <c r="D88" s="1"/>
      <c r="E88" s="1"/>
      <c r="F88" s="4"/>
      <c r="G88" s="4"/>
      <c r="H88" s="1" t="s">
        <v>71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22" ht="20" x14ac:dyDescent="0.2">
      <c r="A89" s="1">
        <f t="shared" si="6"/>
        <v>15</v>
      </c>
      <c r="B89" s="1" t="s">
        <v>156</v>
      </c>
      <c r="C89" s="1"/>
      <c r="D89" s="1" t="s">
        <v>157</v>
      </c>
      <c r="E89" s="1">
        <v>60634</v>
      </c>
      <c r="F89" s="1"/>
      <c r="G89" s="1" t="s">
        <v>42</v>
      </c>
      <c r="H89" s="1" t="s">
        <v>62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22" ht="20" x14ac:dyDescent="0.2">
      <c r="A90" s="1">
        <f t="shared" si="6"/>
        <v>16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22" ht="20" x14ac:dyDescent="0.2">
      <c r="A91" s="4">
        <f t="shared" si="6"/>
        <v>17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22" ht="20" x14ac:dyDescent="0.2">
      <c r="A92" s="4">
        <f t="shared" si="6"/>
        <v>18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0" x14ac:dyDescent="0.2">
      <c r="A93" s="4">
        <f t="shared" si="6"/>
        <v>19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0" x14ac:dyDescent="0.2">
      <c r="A94" s="4">
        <f t="shared" si="6"/>
        <v>20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0" x14ac:dyDescent="0.2">
      <c r="A95" s="4">
        <f t="shared" ref="A95:A100" si="7">1+A94</f>
        <v>21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0" x14ac:dyDescent="0.2">
      <c r="A96" s="4">
        <f t="shared" si="7"/>
        <v>22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0" x14ac:dyDescent="0.2">
      <c r="A97" s="4">
        <f t="shared" si="7"/>
        <v>23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0" x14ac:dyDescent="0.2">
      <c r="A98" s="4">
        <f t="shared" si="7"/>
        <v>24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0" x14ac:dyDescent="0.2">
      <c r="A99" s="1">
        <f t="shared" si="7"/>
        <v>25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0" x14ac:dyDescent="0.2">
      <c r="A100" s="1">
        <f t="shared" si="7"/>
        <v>26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1">
        <f>1+A100</f>
        <v>27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1">
        <f>1+A102</f>
        <v>28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1">
        <f>1+A103</f>
        <v>29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1"/>
      <c r="B107" s="1" t="s">
        <v>17</v>
      </c>
      <c r="C107" s="1" t="s">
        <v>18</v>
      </c>
      <c r="D107" s="1" t="str">
        <f>+B48</f>
        <v>Laughlin Falconer School</v>
      </c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" x14ac:dyDescent="0.2">
      <c r="A108" s="1"/>
      <c r="B108" s="1" t="s">
        <v>19</v>
      </c>
      <c r="C108" s="1" t="s">
        <v>20</v>
      </c>
      <c r="D108" s="1" t="str">
        <f>+D58</f>
        <v>Nashville, RR right of way</v>
      </c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" x14ac:dyDescent="0.2">
      <c r="A109" s="1"/>
      <c r="B109" s="1" t="s">
        <v>32</v>
      </c>
      <c r="C109" s="1" t="s">
        <v>21</v>
      </c>
      <c r="D109" s="1" t="str">
        <f>+D59</f>
        <v>RR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" x14ac:dyDescent="0.2">
      <c r="A110" s="1">
        <f>+A107+A108+A109</f>
        <v>0</v>
      </c>
      <c r="B110" s="1" t="s">
        <v>13</v>
      </c>
      <c r="C110" s="1" t="s">
        <v>22</v>
      </c>
      <c r="D110" s="1" t="str">
        <f>+D60</f>
        <v xml:space="preserve">RR </v>
      </c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" x14ac:dyDescent="0.2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0" x14ac:dyDescent="0.2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0" x14ac:dyDescent="0.2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0" x14ac:dyDescent="0.2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0" x14ac:dyDescent="0.2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0" x14ac:dyDescent="0.2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0" x14ac:dyDescent="0.2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0" x14ac:dyDescent="0.2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22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4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4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4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4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4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4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4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4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4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4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4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4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4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4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" x14ac:dyDescent="0.2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" x14ac:dyDescent="0.2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" x14ac:dyDescent="0.2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" x14ac:dyDescent="0.2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" x14ac:dyDescent="0.2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" x14ac:dyDescent="0.2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" x14ac:dyDescent="0.2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" x14ac:dyDescent="0.2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" x14ac:dyDescent="0.2">
      <c r="A197" s="2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20" x14ac:dyDescent="0.2">
      <c r="A198" s="2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20" x14ac:dyDescent="0.2">
      <c r="A199" s="2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20" x14ac:dyDescent="0.2">
      <c r="A200" s="2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20" x14ac:dyDescent="0.2">
      <c r="A201" s="2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20" x14ac:dyDescent="0.2">
      <c r="A202" s="2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20" x14ac:dyDescent="0.2">
      <c r="A203" s="2"/>
      <c r="B203" s="1"/>
      <c r="C203" s="1"/>
      <c r="D203" s="1"/>
      <c r="E203" s="1"/>
      <c r="F203" s="1"/>
      <c r="G203" s="1"/>
      <c r="H203" s="1"/>
      <c r="I203" s="1"/>
      <c r="J203" s="1"/>
    </row>
    <row r="204" spans="1:10" ht="20" x14ac:dyDescent="0.2">
      <c r="A204" s="2"/>
      <c r="B204" s="1"/>
      <c r="C204" s="1"/>
      <c r="D204" s="1"/>
      <c r="E204" s="1"/>
      <c r="F204" s="1"/>
      <c r="G204" s="1"/>
      <c r="H204" s="1"/>
      <c r="I204" s="1"/>
      <c r="J204" s="1"/>
    </row>
  </sheetData>
  <sortState xmlns:xlrd2="http://schemas.microsoft.com/office/spreadsheetml/2017/richdata2" ref="B68:P80">
    <sortCondition descending="1" ref="P68:P80"/>
  </sortState>
  <phoneticPr fontId="1" type="noConversion"/>
  <pageMargins left="0" right="0" top="1" bottom="0" header="0" footer="0"/>
  <pageSetup scale="47" orientation="landscape" blackAndWhite="1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2020-10-19T21:28:42Z</cp:lastPrinted>
  <dcterms:created xsi:type="dcterms:W3CDTF">2010-03-27T16:40:26Z</dcterms:created>
  <dcterms:modified xsi:type="dcterms:W3CDTF">2020-10-19T21:39:07Z</dcterms:modified>
</cp:coreProperties>
</file>