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79858C1D-BE70-2844-8328-DD5E07E0F6EF}" xr6:coauthVersionLast="45" xr6:coauthVersionMax="45" xr10:uidLastSave="{00000000-0000-0000-0000-000000000000}"/>
  <bookViews>
    <workbookView xWindow="780" yWindow="460" windowWidth="2482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Sheet1!$A$83:$I$113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9" i="1" l="1"/>
  <c r="I9" i="1" l="1"/>
  <c r="H9" i="1" l="1"/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50" i="1" s="1"/>
  <c r="A51" i="1" l="1"/>
  <c r="A52" i="1" s="1"/>
  <c r="A53" i="1" s="1"/>
  <c r="P90" i="1"/>
  <c r="P91" i="1"/>
  <c r="P95" i="1"/>
  <c r="P89" i="1"/>
  <c r="P88" i="1"/>
  <c r="P93" i="1"/>
  <c r="P92" i="1"/>
  <c r="P87" i="1"/>
  <c r="P94" i="1"/>
  <c r="P86" i="1"/>
  <c r="A54" i="1" l="1"/>
  <c r="A55" i="1" s="1"/>
  <c r="A56" i="1" s="1"/>
  <c r="A57" i="1" s="1"/>
  <c r="A58" i="1" s="1"/>
  <c r="A59" i="1" s="1"/>
  <c r="A60" i="1" s="1"/>
  <c r="A61" i="1" s="1"/>
  <c r="A77" i="1"/>
  <c r="D117" i="1" l="1"/>
  <c r="A118" i="1" l="1"/>
  <c r="D118" i="1" l="1"/>
  <c r="D116" i="1"/>
  <c r="D115" i="1"/>
  <c r="A84" i="1" l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l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11" i="1" l="1"/>
  <c r="A113" i="1" s="1"/>
  <c r="A108" i="1"/>
  <c r="A110" i="1" s="1"/>
</calcChain>
</file>

<file path=xl/sharedStrings.xml><?xml version="1.0" encoding="utf-8"?>
<sst xmlns="http://schemas.openxmlformats.org/spreadsheetml/2006/main" count="279" uniqueCount="239">
  <si>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</si>
  <si>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</si>
  <si>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</si>
  <si>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</si>
  <si>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</si>
  <si>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</si>
  <si>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</si>
  <si>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</si>
  <si>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</si>
  <si>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</si>
  <si>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</si>
  <si>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</si>
  <si>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</si>
  <si>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</si>
  <si>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</si>
  <si>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</si>
  <si>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</si>
  <si>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</si>
  <si>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</si>
  <si>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</si>
  <si>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</si>
  <si>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</si>
  <si>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</si>
  <si>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Churches &amp; Temples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</si>
  <si>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</si>
  <si>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</si>
  <si>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</si>
  <si>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</si>
  <si>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</si>
  <si>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</si>
  <si>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</si>
  <si>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</si>
  <si>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</si>
  <si>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>Event Venue</t>
  </si>
  <si>
    <t>Community Area - #61 - New City</t>
  </si>
  <si>
    <t xml:space="preserve">55th St., Garfield Blvd. </t>
  </si>
  <si>
    <t>39th St., Pershing Rd.</t>
  </si>
  <si>
    <t>Starlight MB Church</t>
  </si>
  <si>
    <t>St Gabriel Catholic Church</t>
  </si>
  <si>
    <t>John Wellborn Root for Burnham &amp; Root</t>
  </si>
  <si>
    <t>Burnham &amp; Root. 1865 Union Stock Yard est., 1934 burned, 1971 closed</t>
  </si>
  <si>
    <t>Union Stockyards Gate - NHL, NRHP</t>
  </si>
  <si>
    <t>4436 S Union Ave</t>
  </si>
  <si>
    <t>1260 W Exchange Ave</t>
  </si>
  <si>
    <t>Norfolk Southern Mechanical Operations</t>
  </si>
  <si>
    <t>W 51st St</t>
  </si>
  <si>
    <t>New Eclipse Baptist Church</t>
  </si>
  <si>
    <t>Unity of Love Baptist Church</t>
  </si>
  <si>
    <t>Liberty Temple Church of God</t>
  </si>
  <si>
    <t>5132 S Morgan St</t>
  </si>
  <si>
    <t>5009 S Laflin St</t>
  </si>
  <si>
    <t>Holy Cross Catholic Church</t>
  </si>
  <si>
    <t>1740 W 46th St</t>
  </si>
  <si>
    <t>Norfolk Southern RR Trax, Stewart Ave.</t>
  </si>
  <si>
    <t>Back of the Yards College Preparatory High School</t>
  </si>
  <si>
    <t>2111 W 47th St</t>
  </si>
  <si>
    <t>Visitation Catholic School</t>
  </si>
  <si>
    <t>900 W Garfield Blvd</t>
  </si>
  <si>
    <t>5001 S Wolcott Ave</t>
  </si>
  <si>
    <t>Richard J Daley Elementary Academy</t>
  </si>
  <si>
    <t>Robert Fulton Elementary School</t>
  </si>
  <si>
    <t>5300 S Hermitage Ave</t>
  </si>
  <si>
    <t>5440 S Racine Ave</t>
  </si>
  <si>
    <t>Original Holy Ark Church</t>
  </si>
  <si>
    <t>New Seasons Church</t>
  </si>
  <si>
    <t>Storefront Church. NAS</t>
  </si>
  <si>
    <t>Holy Angeles Catholic church</t>
  </si>
  <si>
    <t>Vacant Lot or residence</t>
  </si>
  <si>
    <t>Christ Tabernacle Baptist Church</t>
  </si>
  <si>
    <t xml:space="preserve">vacant lot   </t>
  </si>
  <si>
    <t>Maranatha Temple Church</t>
  </si>
  <si>
    <t>???</t>
  </si>
  <si>
    <t>Horizon Science Academy – Southw</t>
  </si>
  <si>
    <t>Looks like a mall shopping entrance</t>
  </si>
  <si>
    <t>All Nations United Baptist Church</t>
  </si>
  <si>
    <t>Spirit Of Faith M B Church</t>
  </si>
  <si>
    <t>Christ Temple Church of God</t>
  </si>
  <si>
    <t>Chicago Pentecostal Church of God</t>
  </si>
  <si>
    <t>Holy Family Polish National Catholic Church</t>
  </si>
  <si>
    <t>vacant lot</t>
  </si>
  <si>
    <t>Chicago First Pentecostal Church of God</t>
  </si>
  <si>
    <t>Arthur A Libby School</t>
  </si>
  <si>
    <t>5300 S Loomis Blvd</t>
  </si>
  <si>
    <t>Love Cathedral Community Church</t>
  </si>
  <si>
    <t>NAS</t>
  </si>
  <si>
    <t>Eglise St. Jean-Baptiste (Ebenezer House of Prayer)</t>
  </si>
  <si>
    <t>904 W 50th Pl</t>
  </si>
  <si>
    <t>greater apostolic faith mission international</t>
  </si>
  <si>
    <t>1930's ?</t>
  </si>
  <si>
    <t>Converted Funeral Home</t>
  </si>
  <si>
    <t>Precious Blood Ministry of Reconciliation</t>
  </si>
  <si>
    <t>NAS, School and community garden</t>
  </si>
  <si>
    <t>St. Augustine's Parochial School &amp; Auditorium</t>
  </si>
  <si>
    <t>4952 S Paulina St</t>
  </si>
  <si>
    <t>steeple, 6 bays, transcept</t>
  </si>
  <si>
    <t>1624 W 51st St</t>
  </si>
  <si>
    <t>St Michael Archangel Church</t>
  </si>
  <si>
    <t>Residence, no visible sign of a church</t>
  </si>
  <si>
    <t>James Hedges School</t>
  </si>
  <si>
    <t>4747 S Winchester Ave</t>
  </si>
  <si>
    <t>Back of the Yards Branch, Chicago Public Library</t>
  </si>
  <si>
    <t>St. Gabriel Catholic School &amp; Hall</t>
  </si>
  <si>
    <t>4500 S Wallace St</t>
  </si>
  <si>
    <t>Canaryville Branch, Chicago Public Library</t>
  </si>
  <si>
    <t>642 W 43rd St</t>
  </si>
  <si>
    <t>Union Avenue United Methodist</t>
  </si>
  <si>
    <t>New Life Christian Center</t>
  </si>
  <si>
    <t>Stockyard Station Post Office</t>
  </si>
  <si>
    <t>4066 S. Halsted St.</t>
  </si>
  <si>
    <t>Iglesia Cristina El Buen Sembrador</t>
  </si>
  <si>
    <t>1940's ?</t>
  </si>
  <si>
    <t>Fairfield Baptist Church</t>
  </si>
  <si>
    <t>converted storefront</t>
  </si>
  <si>
    <t>New Heaven &amp; Earth Church</t>
  </si>
  <si>
    <t>Corner storefront</t>
  </si>
  <si>
    <t>CICS Basil (Chicago Int'l Charter Schools)</t>
  </si>
  <si>
    <t>1960's ?</t>
  </si>
  <si>
    <t>Who so Ever Will Let Him Come Missionary Baptist Church</t>
  </si>
  <si>
    <t>Vacant lot</t>
  </si>
  <si>
    <t>1917-1948</t>
  </si>
  <si>
    <t>4700 S. Ashland Ave.</t>
  </si>
  <si>
    <t>Goldblatt Bros. (Nate &amp; Maurice) Dept. Store- NRHP</t>
  </si>
  <si>
    <t>2000 Closed.</t>
  </si>
  <si>
    <t>Alfred S. Alschuler. 1914 1st store, grew to 20 stores, 2003 Liquidated.</t>
  </si>
  <si>
    <t>Fieldhouse - Daniel Burnham, Landscape - Olmsted Bros.,  1912 Murals.</t>
  </si>
  <si>
    <t>Fieldhouse - Daniel Burnham, Landscape - Olmsted Bros.</t>
  </si>
  <si>
    <t>1809 W 50th St. (Park Commissioner)</t>
  </si>
  <si>
    <t>W. 44th, S. Hermitage, 45th, Marshfield</t>
  </si>
  <si>
    <t>Physician</t>
  </si>
  <si>
    <t>Fieldhouse - Daniel Burnham, Landscape - Olmsted Bros, AMA Founder</t>
  </si>
  <si>
    <t>1301 W 52nd St. (Stockyards founder)</t>
  </si>
  <si>
    <t>Davis (Nathan Smith 1817-1914) Squ. Park - NRHP</t>
  </si>
  <si>
    <t>Cornell (Paul 1822-1904) Square Park - NRHP</t>
  </si>
  <si>
    <t xml:space="preserve">Sherman (John B.1825-1902)  Park - NRHP </t>
  </si>
  <si>
    <t>1952-62</t>
  </si>
  <si>
    <t>Major meatpacking houses closed.</t>
  </si>
  <si>
    <t xml:space="preserve">Canaryville neighborhood may be named for the many sparrows that fed at the Union Stock </t>
  </si>
  <si>
    <t xml:space="preserve">    Yard and at Railroad Yards or the youth gangs who were called the "Wild Canaries".</t>
  </si>
  <si>
    <t>July 30, Union Stock Yard Closed.</t>
  </si>
  <si>
    <t>Dec. 25th, Union Stock Yard founded by John B. Sherman, Tim. Blackstone, &amp; Sam'l Allerton.</t>
  </si>
  <si>
    <t>West side of Halsted at 42nd St.</t>
  </si>
  <si>
    <t>Int'l Amphitheater - 9,000 seats. Elvis, Beatles</t>
  </si>
  <si>
    <t>Western Ave., Leavitt St.</t>
  </si>
  <si>
    <t xml:space="preserve">Called Packingtown until 1939, the Back of the Yards neighborhood was named because of </t>
  </si>
  <si>
    <t xml:space="preserve">     it's proximity to the Union Stock Yard.  Back of the Yards Neighborhood Council founded.</t>
  </si>
  <si>
    <t>4747 S Bishop St…. Alderman, Attorn.</t>
  </si>
  <si>
    <t>Hamline (John H. 1856-1904) Elementary School</t>
  </si>
  <si>
    <t>Alexander Graham (Bell? 1847-1922) Elem. School</t>
  </si>
  <si>
    <t>4747 S Union Ave …Chic B of Ed Pres.</t>
  </si>
  <si>
    <t>Dwight Perkins.  We've seen this design in another community area.</t>
  </si>
  <si>
    <t>Tilden High School Graduates:  Johnny "Red" Kerr 1951, Ralph Metcalfe 1930</t>
  </si>
  <si>
    <t>1959 &amp; 1973 Additions</t>
  </si>
  <si>
    <t>Wm. Tecumseh (1820-1891) Sherman School</t>
  </si>
  <si>
    <t>Lake HS (1915 renamed Tilden (Edward)) former…</t>
  </si>
  <si>
    <t>Dewey (George 1837-1817) Elem. Acad of Fine Arts</t>
  </si>
  <si>
    <t>5415 S Union Ave. ...Victory Battle of...</t>
  </si>
  <si>
    <t>Gussaron, Muller and Muller</t>
  </si>
  <si>
    <t>1995 Renovations</t>
  </si>
  <si>
    <t>STL Architects, Inc. LEED Gold Certified</t>
  </si>
  <si>
    <t>William Mundie.  1922 Addition Arhur F. Hussander. 1992 Renovations.</t>
  </si>
  <si>
    <t>2 additions. 1880 building between demolished. 1996 Renovations.</t>
  </si>
  <si>
    <t>Stock Yards National Bank</t>
  </si>
  <si>
    <t>4146 S Halsted St.</t>
  </si>
  <si>
    <t>Abraham Epstein.  Modeled after Independence Hall in Philadelphia.</t>
  </si>
  <si>
    <t>Begun as an all girls HS.  Now Visitation Grade School.</t>
  </si>
  <si>
    <t xml:space="preserve">St. Michael the Archangel School (now San Miguel) </t>
  </si>
  <si>
    <t>1954 W 48th St. …originally Polish</t>
  </si>
  <si>
    <t>Saints Cyril &amp; Methodius Church</t>
  </si>
  <si>
    <t>5001 S. Hermitage</t>
  </si>
  <si>
    <t>Joseph Molitor.  Seats 600</t>
  </si>
  <si>
    <t>1990 Closed.  Now Port Ministries Community Center</t>
  </si>
  <si>
    <t>Saints Cyril &amp; Methodius School</t>
  </si>
  <si>
    <t>William
Mundie.  1995 Renovations</t>
  </si>
  <si>
    <t>Wm. Mundie..Manila Bay Span-Amer War. Only 'Admiral of the Navy'.</t>
  </si>
  <si>
    <t>St. Martini Luth. Church (Spiritual Rock MB Church)</t>
  </si>
  <si>
    <t>Howard L. Cheney</t>
  </si>
  <si>
    <t>E. Bulmeyer.  Rectory 1900's - Henry J. Schlacks</t>
  </si>
  <si>
    <t>Saint Joseph Catholic Church &amp; Rectory</t>
  </si>
  <si>
    <t>1723 W 48th St &amp; 4821-23 S. Hermitage</t>
  </si>
  <si>
    <t>Nativity of the BVM (Apostolic House of Prayer)</t>
  </si>
  <si>
    <t>Worthman &amp; Steinback. Ukrainian Catholic Church</t>
  </si>
  <si>
    <t>John H Hamline Branch School</t>
  </si>
  <si>
    <t>1548 W 48th St</t>
  </si>
  <si>
    <t>Dwight Perkins.</t>
  </si>
  <si>
    <t>Joseph Molitor.  Seats 1,.400</t>
  </si>
  <si>
    <t>Rusy &amp; Rezny. 1898 - St. Michael's Church at 48th &amp; Damen.</t>
  </si>
  <si>
    <t>Gerald A. Barry.  Art Deco</t>
  </si>
  <si>
    <t>125-ton drop table to inspect, repair, or replace locomotive motors</t>
  </si>
  <si>
    <t>Sherman (John B.) Park Branch, Chic. Pub. Library</t>
  </si>
  <si>
    <t>1933 Federal Grant to finance construction through Public Works Admin.</t>
  </si>
  <si>
    <t>Antunovich Associates</t>
  </si>
  <si>
    <t>A. Epstein. 1952 Rep &amp; Dem, 1956 Dem, 1960 Rep &amp; 1968 Dem. Cnvntn</t>
  </si>
  <si>
    <t>617 W 45th St</t>
  </si>
  <si>
    <t>Muller &amp; Muller.  Mexican Songwriter, wrote over 700 songs.</t>
  </si>
  <si>
    <t>4619 S Wolcott Ave.</t>
  </si>
  <si>
    <t xml:space="preserve">Augustin Lara (1897-1970) School          </t>
  </si>
  <si>
    <t>S. Ashland Ave. from 39th St. to 47th St.</t>
  </si>
  <si>
    <t>8,097 Saloons (Bars), 2019 870 Bars in Chicago</t>
  </si>
  <si>
    <t>All Girls HS. 1913 Boys admitted. Now Ellen H Richards Career Acad.</t>
  </si>
  <si>
    <t>Cesar Chavez (1927-1993) Academic &amp; Arts Cntr</t>
  </si>
  <si>
    <t>(Carol) Ross Barney Architects. 64,000 sq ft. Latino Union Organizer.</t>
  </si>
  <si>
    <t>...Workers)</t>
  </si>
  <si>
    <t>4747 S Marshfield Ave (United Farm...</t>
  </si>
  <si>
    <t>Libraries</t>
  </si>
  <si>
    <t>1999 Dmlshd</t>
  </si>
  <si>
    <t>Gates, Entries</t>
  </si>
  <si>
    <t>Commercial Buildings</t>
  </si>
  <si>
    <t>Districts, Rows, Areas</t>
  </si>
  <si>
    <t>Post Office</t>
  </si>
  <si>
    <t>Taylor-Lauridsen Park 1976 T-L murdered while…</t>
  </si>
  <si>
    <t>704 West 42nd St. … helping 15 yr …</t>
  </si>
  <si>
    <t>Booth Hansen. Fieldhouse.  LEED Certified Gold. ...old attack victim.</t>
  </si>
  <si>
    <t>4600 S Hermitage Ave.  (1801-1872)</t>
  </si>
  <si>
    <t xml:space="preserve">2015 Rnvtns, New A/C. 1861-9 US Sec'y St 1867 Bot Alaska $7.2 M. </t>
  </si>
  <si>
    <t>Wm. H. Seward Comnct Arts Acad. Elem. School</t>
  </si>
  <si>
    <t xml:space="preserve">5017 S Hermitage Ave </t>
  </si>
  <si>
    <t>Whiskey Row - Saloons, Bars and Taverns</t>
  </si>
  <si>
    <t>Central Manufacturing District - NRHP 10 story…</t>
  </si>
  <si>
    <t>1831-2245 W. Pershing …Tower 1917</t>
  </si>
  <si>
    <t>Alfred S. Alschuler.  10 Fl. Tower - Samuel Scott Joy.  A. Epstein.</t>
  </si>
  <si>
    <t># 67 West Englewood</t>
  </si>
  <si>
    <t xml:space="preserve"># 61 New City </t>
  </si>
  <si>
    <t># 68 Englewood</t>
  </si>
  <si>
    <t># 37 Fuller Park</t>
  </si>
  <si>
    <t># 60 Bridgeport</t>
  </si>
  <si>
    <t># 59 McKinley Park</t>
  </si>
  <si>
    <t># 58 Brighton Park</t>
  </si>
  <si>
    <t># 63 Gage Park</t>
  </si>
  <si>
    <t># 34 Armour Square</t>
  </si>
  <si>
    <t xml:space="preserve">New City - Skilled workers moved to an area south of Packingtown and 51st St. </t>
  </si>
  <si>
    <t>The Stock Yards and related industries employed 40,000 workers.</t>
  </si>
  <si>
    <t>Immaculate Heart of Mary Catholic Church</t>
  </si>
  <si>
    <t xml:space="preserve">RR Ops. </t>
  </si>
  <si>
    <t>Part 1:</t>
  </si>
  <si>
    <t>Part 2:</t>
  </si>
  <si>
    <t>Miles</t>
  </si>
  <si>
    <t>1934 W. 47th St.</t>
  </si>
  <si>
    <t>1st Yelp review. Opens 8 am 7 days. CC or cash.</t>
  </si>
  <si>
    <t>Restaurant Familiar - La Cecina - Part 1 Run.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</si>
</sst>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202124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0" fontId="6" fillId="0" borderId="0" xfId="0" applyFont="1"/>
    <xf numFmtId="10" fontId="2" fillId="0" borderId="0" xfId="0" applyNumberFormat="1" applyFont="1" applyAlignment="1">
      <alignment horizontal="left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12"/>
  <sheetViews>
    <sheetView tabSelected="1" topLeftCell="A12" zoomScaleNormal="100" workbookViewId="0">
      <selection activeCell="B17" sqref="B17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34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>
        <v>2015</v>
      </c>
      <c r="I2" s="2">
        <v>1960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1865</v>
      </c>
      <c r="B3" s="1" t="s">
        <v>139</v>
      </c>
      <c r="C3" s="1"/>
      <c r="D3" s="1"/>
      <c r="E3" s="1">
        <v>1930</v>
      </c>
      <c r="F3" s="6">
        <v>87103</v>
      </c>
      <c r="G3" s="1" t="s">
        <v>7</v>
      </c>
      <c r="H3" s="8">
        <v>0.1234</v>
      </c>
      <c r="I3" s="11">
        <v>0.996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B4" s="1" t="s">
        <v>229</v>
      </c>
      <c r="C4" s="1"/>
      <c r="D4" s="1"/>
      <c r="E4" s="1">
        <v>1950</v>
      </c>
      <c r="F4" s="6">
        <v>75917</v>
      </c>
      <c r="G4" s="1" t="s">
        <v>8</v>
      </c>
      <c r="H4" s="8">
        <v>0.2397</v>
      </c>
      <c r="I4" s="11">
        <v>2.0000000000000002E-5</v>
      </c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1921</v>
      </c>
      <c r="B5" s="1" t="s">
        <v>230</v>
      </c>
      <c r="C5" s="1"/>
      <c r="D5" s="1"/>
      <c r="E5" s="1">
        <v>1960</v>
      </c>
      <c r="F5" s="6">
        <v>67428</v>
      </c>
      <c r="G5" s="1" t="s">
        <v>9</v>
      </c>
      <c r="H5" s="8">
        <v>0.60880000000000001</v>
      </c>
      <c r="I5" s="11">
        <v>2E-3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B6" s="1" t="s">
        <v>136</v>
      </c>
      <c r="C6" s="1"/>
      <c r="D6" s="1"/>
      <c r="E6" s="1">
        <v>1970</v>
      </c>
      <c r="F6" s="6">
        <v>60747</v>
      </c>
      <c r="G6" s="1" t="s">
        <v>10</v>
      </c>
      <c r="H6" s="8">
        <v>1.95E-2</v>
      </c>
      <c r="I6" s="1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B7" s="1" t="s">
        <v>137</v>
      </c>
      <c r="C7" s="1"/>
      <c r="D7" s="4"/>
      <c r="E7" s="1">
        <v>1990</v>
      </c>
      <c r="F7" s="6">
        <v>53226</v>
      </c>
      <c r="G7" s="1" t="s">
        <v>11</v>
      </c>
      <c r="H7" s="8">
        <v>8.5000000000000006E-3</v>
      </c>
      <c r="I7" s="11">
        <v>1E-3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1939</v>
      </c>
      <c r="B8" s="1" t="s">
        <v>143</v>
      </c>
      <c r="C8" s="1"/>
      <c r="D8" s="1"/>
      <c r="E8" s="1">
        <v>2010</v>
      </c>
      <c r="F8" s="6">
        <v>44377</v>
      </c>
      <c r="G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B9" s="1" t="s">
        <v>144</v>
      </c>
      <c r="C9" s="1"/>
      <c r="D9" s="1"/>
      <c r="E9" s="1"/>
      <c r="F9" s="6"/>
      <c r="G9" s="1" t="s">
        <v>13</v>
      </c>
      <c r="H9" s="8">
        <f>SUM(H3:H7)</f>
        <v>0.9998999999999999</v>
      </c>
      <c r="I9" s="11">
        <f>SUM(I3:I7)</f>
        <v>0.99902000000000002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 t="s">
        <v>134</v>
      </c>
      <c r="B10" s="1" t="s">
        <v>135</v>
      </c>
      <c r="C10" s="1"/>
      <c r="D10" s="1"/>
      <c r="E10" s="1"/>
      <c r="F10" s="6"/>
      <c r="G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A11" s="1">
        <v>1971</v>
      </c>
      <c r="B11" s="1" t="s">
        <v>138</v>
      </c>
      <c r="C11" s="1"/>
      <c r="D11" s="1"/>
      <c r="E11" s="4" t="s">
        <v>12</v>
      </c>
      <c r="F11" s="7">
        <v>30421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1" t="s">
        <v>150</v>
      </c>
      <c r="C13" s="1"/>
      <c r="D13" s="1"/>
      <c r="E13" s="1"/>
      <c r="F13" s="1"/>
      <c r="G13" s="1"/>
      <c r="H13" s="7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" x14ac:dyDescent="0.2">
      <c r="A14" s="1"/>
      <c r="E14" s="1"/>
      <c r="F14" s="5" t="s">
        <v>4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9" t="s">
        <v>1</v>
      </c>
      <c r="C15" s="9"/>
      <c r="D15" s="9" t="s">
        <v>2</v>
      </c>
      <c r="E15" s="9" t="s">
        <v>3</v>
      </c>
      <c r="F15" s="9" t="s">
        <v>0</v>
      </c>
      <c r="G15" s="9" t="s">
        <v>5</v>
      </c>
      <c r="H15" s="9" t="s">
        <v>14</v>
      </c>
      <c r="I15" s="9"/>
      <c r="J15" s="1" t="s">
        <v>25</v>
      </c>
      <c r="K15" s="1" t="s">
        <v>24</v>
      </c>
      <c r="L15" s="1" t="s">
        <v>26</v>
      </c>
      <c r="M15" s="1" t="s">
        <v>27</v>
      </c>
      <c r="N15" s="1" t="s">
        <v>28</v>
      </c>
      <c r="O15" s="1" t="s">
        <v>29</v>
      </c>
      <c r="P15" s="1" t="s">
        <v>13</v>
      </c>
      <c r="Q15" s="1"/>
      <c r="R15" s="1"/>
      <c r="S15" s="1"/>
    </row>
    <row r="16" spans="1:19" ht="11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/>
      <c r="B17" s="1" t="s">
        <v>238</v>
      </c>
      <c r="C17" s="1"/>
      <c r="D17" s="1" t="s">
        <v>236</v>
      </c>
      <c r="E17" s="1">
        <v>60609</v>
      </c>
      <c r="F17" s="4"/>
      <c r="G17" s="1">
        <v>2008</v>
      </c>
      <c r="H17" s="1" t="s">
        <v>237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/>
      <c r="B18" s="1"/>
      <c r="C18" s="1"/>
      <c r="D18" s="1"/>
      <c r="E18" s="1"/>
      <c r="F18" s="4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 t="s">
        <v>233</v>
      </c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v>1</v>
      </c>
      <c r="B20" s="1" t="s">
        <v>133</v>
      </c>
      <c r="C20" s="1"/>
      <c r="D20" s="1" t="s">
        <v>130</v>
      </c>
      <c r="E20" s="1">
        <v>60609</v>
      </c>
      <c r="F20" s="1"/>
      <c r="G20" s="1">
        <v>1905</v>
      </c>
      <c r="H20" s="1" t="s">
        <v>124</v>
      </c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v>2</v>
      </c>
      <c r="B21" s="1" t="s">
        <v>188</v>
      </c>
      <c r="C21" s="1"/>
      <c r="D21" s="1" t="s">
        <v>62</v>
      </c>
      <c r="E21" s="1">
        <v>60609</v>
      </c>
      <c r="F21" s="1">
        <v>1933</v>
      </c>
      <c r="G21" s="1">
        <v>1937</v>
      </c>
      <c r="H21" s="1" t="s">
        <v>189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>1+A21</f>
        <v>3</v>
      </c>
      <c r="B22" s="1" t="s">
        <v>81</v>
      </c>
      <c r="C22" s="1"/>
      <c r="D22" s="1" t="s">
        <v>82</v>
      </c>
      <c r="E22" s="1">
        <v>60609</v>
      </c>
      <c r="F22" s="1"/>
      <c r="G22" s="1">
        <v>1901</v>
      </c>
      <c r="H22" s="1" t="s">
        <v>172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>1+A22</f>
        <v>4</v>
      </c>
      <c r="B23" s="1" t="s">
        <v>60</v>
      </c>
      <c r="C23" s="1"/>
      <c r="D23" s="1" t="s">
        <v>61</v>
      </c>
      <c r="E23" s="1">
        <v>60609</v>
      </c>
      <c r="F23" s="1"/>
      <c r="G23" s="4">
        <v>1894</v>
      </c>
      <c r="H23" s="1" t="s">
        <v>157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>1+A23</f>
        <v>5</v>
      </c>
      <c r="B24" s="1" t="s">
        <v>132</v>
      </c>
      <c r="C24" s="1"/>
      <c r="D24" s="1" t="s">
        <v>126</v>
      </c>
      <c r="E24" s="1">
        <v>60609</v>
      </c>
      <c r="F24" s="1"/>
      <c r="G24" s="1">
        <v>1905</v>
      </c>
      <c r="H24" s="1" t="s">
        <v>125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>1+A24</f>
        <v>6</v>
      </c>
      <c r="B25" s="1" t="s">
        <v>59</v>
      </c>
      <c r="D25" s="1" t="s">
        <v>58</v>
      </c>
      <c r="E25" s="1">
        <v>60609</v>
      </c>
      <c r="F25" s="1"/>
      <c r="G25" s="1">
        <v>1997</v>
      </c>
      <c r="H25" s="1" t="s">
        <v>156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>1+A25</f>
        <v>7</v>
      </c>
      <c r="B26" s="1" t="s">
        <v>171</v>
      </c>
      <c r="C26" s="1"/>
      <c r="D26" s="1" t="s">
        <v>215</v>
      </c>
      <c r="E26" s="1">
        <v>60609</v>
      </c>
      <c r="F26" s="1">
        <v>1929</v>
      </c>
      <c r="H26" s="1" t="s">
        <v>170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ref="A27:A45" si="0">1+A26</f>
        <v>8</v>
      </c>
      <c r="B27" s="1" t="s">
        <v>167</v>
      </c>
      <c r="C27" s="1"/>
      <c r="D27" s="1" t="s">
        <v>168</v>
      </c>
      <c r="E27" s="1">
        <v>60609</v>
      </c>
      <c r="F27" s="1">
        <v>1912</v>
      </c>
      <c r="G27" s="1">
        <v>1913</v>
      </c>
      <c r="H27" s="1" t="s">
        <v>169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0"/>
        <v>9</v>
      </c>
      <c r="B28" s="1" t="s">
        <v>179</v>
      </c>
      <c r="C28" s="1"/>
      <c r="D28" s="1" t="s">
        <v>93</v>
      </c>
      <c r="E28" s="1">
        <v>60609</v>
      </c>
      <c r="F28" s="1">
        <v>1919</v>
      </c>
      <c r="G28" s="1">
        <v>1920</v>
      </c>
      <c r="H28" s="1" t="s">
        <v>180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0"/>
        <v>10</v>
      </c>
      <c r="B29" s="1" t="s">
        <v>174</v>
      </c>
      <c r="C29" s="1"/>
      <c r="D29" s="1" t="s">
        <v>95</v>
      </c>
      <c r="E29" s="1">
        <v>60609</v>
      </c>
      <c r="F29" s="1">
        <v>1902</v>
      </c>
      <c r="G29" s="1"/>
      <c r="H29" s="1" t="s">
        <v>94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0"/>
        <v>11</v>
      </c>
      <c r="B30" s="1" t="s">
        <v>92</v>
      </c>
      <c r="D30" s="1" t="s">
        <v>50</v>
      </c>
      <c r="E30" s="1">
        <v>60609</v>
      </c>
      <c r="F30" s="1"/>
      <c r="G30" s="1">
        <v>1911</v>
      </c>
      <c r="H30" s="1" t="s">
        <v>198</v>
      </c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0"/>
        <v>12</v>
      </c>
      <c r="B31" s="1" t="s">
        <v>146</v>
      </c>
      <c r="C31" s="1"/>
      <c r="D31" s="1" t="s">
        <v>145</v>
      </c>
      <c r="E31" s="1">
        <v>60609</v>
      </c>
      <c r="F31" s="4">
        <v>1898</v>
      </c>
      <c r="G31" s="1">
        <v>1925</v>
      </c>
      <c r="H31" s="1" t="s">
        <v>160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0"/>
        <v>13</v>
      </c>
      <c r="B32" s="1" t="s">
        <v>181</v>
      </c>
      <c r="C32" s="1"/>
      <c r="D32" s="1" t="s">
        <v>182</v>
      </c>
      <c r="E32" s="1">
        <v>60609</v>
      </c>
      <c r="F32" s="1"/>
      <c r="G32" s="4">
        <v>1939</v>
      </c>
      <c r="H32" s="1" t="s">
        <v>186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0"/>
        <v>14</v>
      </c>
      <c r="B33" s="1" t="s">
        <v>199</v>
      </c>
      <c r="C33" s="1"/>
      <c r="D33" s="1" t="s">
        <v>202</v>
      </c>
      <c r="E33" s="1">
        <v>60609</v>
      </c>
      <c r="F33" s="1" t="s">
        <v>201</v>
      </c>
      <c r="G33" s="1">
        <v>1993</v>
      </c>
      <c r="H33" s="1" t="s">
        <v>200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0"/>
        <v>15</v>
      </c>
      <c r="B34" s="1" t="s">
        <v>177</v>
      </c>
      <c r="C34" s="1"/>
      <c r="D34" s="1" t="s">
        <v>178</v>
      </c>
      <c r="E34" s="1">
        <v>60609</v>
      </c>
      <c r="F34" s="1"/>
      <c r="G34" s="1">
        <v>1914</v>
      </c>
      <c r="H34" s="1" t="s">
        <v>176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0"/>
        <v>16</v>
      </c>
      <c r="B35" s="1" t="s">
        <v>214</v>
      </c>
      <c r="C35" s="1"/>
      <c r="D35" s="1" t="s">
        <v>212</v>
      </c>
      <c r="E35" s="1">
        <v>60609</v>
      </c>
      <c r="F35" s="1">
        <v>1894</v>
      </c>
      <c r="G35" s="1">
        <v>1896</v>
      </c>
      <c r="H35" s="1" t="s">
        <v>213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0"/>
        <v>17</v>
      </c>
      <c r="B36" s="1" t="s">
        <v>51</v>
      </c>
      <c r="C36" s="1"/>
      <c r="D36" s="1" t="s">
        <v>52</v>
      </c>
      <c r="E36" s="1">
        <v>60609</v>
      </c>
      <c r="F36" s="1">
        <v>1913</v>
      </c>
      <c r="G36" s="1">
        <v>1915</v>
      </c>
      <c r="H36" s="1" t="s">
        <v>184</v>
      </c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0"/>
        <v>18</v>
      </c>
      <c r="B37" s="1" t="s">
        <v>131</v>
      </c>
      <c r="C37" s="1"/>
      <c r="D37" s="1" t="s">
        <v>127</v>
      </c>
      <c r="E37" s="1">
        <v>60609</v>
      </c>
      <c r="F37" s="4" t="s">
        <v>128</v>
      </c>
      <c r="G37" s="1">
        <v>1905</v>
      </c>
      <c r="H37" s="1" t="s">
        <v>129</v>
      </c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si="0"/>
        <v>19</v>
      </c>
      <c r="B38" s="1" t="s">
        <v>216</v>
      </c>
      <c r="C38" s="1"/>
      <c r="D38" s="1" t="s">
        <v>196</v>
      </c>
      <c r="E38" s="1">
        <v>60609</v>
      </c>
      <c r="F38" s="1">
        <v>1905</v>
      </c>
      <c r="G38" s="1" t="s">
        <v>197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f t="shared" si="0"/>
        <v>20</v>
      </c>
      <c r="B39" s="1" t="s">
        <v>217</v>
      </c>
      <c r="D39" s="1" t="s">
        <v>218</v>
      </c>
      <c r="E39" s="1">
        <v>60609</v>
      </c>
      <c r="F39" s="1">
        <v>1902</v>
      </c>
      <c r="G39" s="1" t="s">
        <v>119</v>
      </c>
      <c r="H39" s="13" t="s">
        <v>219</v>
      </c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 t="shared" si="0"/>
        <v>21</v>
      </c>
      <c r="B40" s="1" t="s">
        <v>100</v>
      </c>
      <c r="C40" s="1"/>
      <c r="D40" s="1" t="s">
        <v>55</v>
      </c>
      <c r="E40" s="1">
        <v>60609</v>
      </c>
      <c r="F40" s="4">
        <v>2009</v>
      </c>
      <c r="G40" s="1">
        <v>2013</v>
      </c>
      <c r="H40" s="1" t="s">
        <v>158</v>
      </c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>
        <f t="shared" si="0"/>
        <v>22</v>
      </c>
      <c r="B41" s="1" t="s">
        <v>54</v>
      </c>
      <c r="D41" s="1" t="s">
        <v>55</v>
      </c>
      <c r="E41" s="1">
        <v>60609</v>
      </c>
      <c r="F41" s="1">
        <v>2009</v>
      </c>
      <c r="G41" s="1">
        <v>2010</v>
      </c>
      <c r="H41" s="1" t="s">
        <v>158</v>
      </c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f t="shared" si="0"/>
        <v>23</v>
      </c>
      <c r="B42" s="1" t="s">
        <v>165</v>
      </c>
      <c r="C42" s="1"/>
      <c r="D42" s="1" t="s">
        <v>166</v>
      </c>
      <c r="E42" s="1">
        <v>60609</v>
      </c>
      <c r="F42" s="1">
        <v>1908</v>
      </c>
      <c r="G42" s="1">
        <v>1995</v>
      </c>
      <c r="H42" s="1" t="s">
        <v>185</v>
      </c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f t="shared" si="0"/>
        <v>24</v>
      </c>
      <c r="B43" s="1" t="s">
        <v>98</v>
      </c>
      <c r="C43" s="1"/>
      <c r="D43" s="1" t="s">
        <v>99</v>
      </c>
      <c r="E43" s="1">
        <v>60609</v>
      </c>
      <c r="F43" s="1"/>
      <c r="G43" s="1">
        <v>1906</v>
      </c>
      <c r="H43" s="1" t="s">
        <v>183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f t="shared" si="0"/>
        <v>25</v>
      </c>
      <c r="B44" s="1" t="s">
        <v>195</v>
      </c>
      <c r="C44" s="1"/>
      <c r="D44" s="1" t="s">
        <v>194</v>
      </c>
      <c r="E44" s="1">
        <v>60609</v>
      </c>
      <c r="F44" s="1"/>
      <c r="G44" s="1">
        <v>1996</v>
      </c>
      <c r="H44" s="1" t="s">
        <v>193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>
        <f t="shared" si="0"/>
        <v>26</v>
      </c>
      <c r="B45" s="1" t="s">
        <v>121</v>
      </c>
      <c r="C45" s="1"/>
      <c r="D45" s="1" t="s">
        <v>120</v>
      </c>
      <c r="E45" s="1">
        <v>60609</v>
      </c>
      <c r="F45" s="1">
        <v>1915</v>
      </c>
      <c r="G45" s="1" t="s">
        <v>122</v>
      </c>
      <c r="H45" s="1" t="s">
        <v>123</v>
      </c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B46" s="1" t="s">
        <v>216</v>
      </c>
      <c r="C46" s="1"/>
      <c r="D46" s="1" t="s">
        <v>196</v>
      </c>
      <c r="E46" s="1">
        <v>60609</v>
      </c>
      <c r="F46" s="1">
        <v>1905</v>
      </c>
      <c r="G46" s="1" t="s">
        <v>197</v>
      </c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 t="s">
        <v>234</v>
      </c>
      <c r="B47" s="1"/>
      <c r="C47" s="1"/>
      <c r="D47" s="1"/>
      <c r="E47" s="1"/>
      <c r="F47" s="1"/>
      <c r="G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>
        <v>27</v>
      </c>
      <c r="B48" s="1" t="s">
        <v>41</v>
      </c>
      <c r="C48" s="1"/>
      <c r="D48" s="1" t="s">
        <v>43</v>
      </c>
      <c r="E48" s="1">
        <v>60609</v>
      </c>
      <c r="F48" s="1">
        <v>1879</v>
      </c>
      <c r="G48" s="1"/>
      <c r="H48" s="1" t="s">
        <v>40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>
        <v>28</v>
      </c>
      <c r="B49" s="1" t="s">
        <v>161</v>
      </c>
      <c r="C49" s="1"/>
      <c r="D49" s="1" t="s">
        <v>162</v>
      </c>
      <c r="E49" s="1">
        <v>60609</v>
      </c>
      <c r="F49" s="1"/>
      <c r="G49" s="1">
        <v>1925</v>
      </c>
      <c r="H49" s="1" t="s">
        <v>163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>
        <f t="shared" ref="A50:A61" si="1">1+A49</f>
        <v>29</v>
      </c>
      <c r="B50" s="1" t="s">
        <v>107</v>
      </c>
      <c r="C50" s="1"/>
      <c r="D50" s="1" t="s">
        <v>108</v>
      </c>
      <c r="E50" s="1">
        <v>60609</v>
      </c>
      <c r="F50" s="1"/>
      <c r="G50" s="1" t="s">
        <v>88</v>
      </c>
      <c r="H50" s="1" t="s">
        <v>175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>
        <f t="shared" si="1"/>
        <v>30</v>
      </c>
      <c r="B51" s="1" t="s">
        <v>209</v>
      </c>
      <c r="C51" s="1"/>
      <c r="D51" s="12" t="s">
        <v>210</v>
      </c>
      <c r="E51" s="1">
        <v>60609</v>
      </c>
      <c r="F51" s="1">
        <v>1922</v>
      </c>
      <c r="G51" s="1">
        <v>2009</v>
      </c>
      <c r="H51" s="1" t="s">
        <v>211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>
        <f t="shared" si="1"/>
        <v>31</v>
      </c>
      <c r="B52" s="1" t="s">
        <v>141</v>
      </c>
      <c r="C52" s="1"/>
      <c r="D52" s="1" t="s">
        <v>140</v>
      </c>
      <c r="E52" s="1">
        <v>60609</v>
      </c>
      <c r="F52" s="1">
        <v>1934</v>
      </c>
      <c r="G52" s="1" t="s">
        <v>204</v>
      </c>
      <c r="H52" s="1" t="s">
        <v>191</v>
      </c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>
        <f t="shared" si="1"/>
        <v>32</v>
      </c>
      <c r="B53" s="1" t="s">
        <v>103</v>
      </c>
      <c r="C53" s="1"/>
      <c r="D53" s="1" t="s">
        <v>104</v>
      </c>
      <c r="E53" s="1">
        <v>60609</v>
      </c>
      <c r="F53" s="1"/>
      <c r="G53" s="1">
        <v>2001</v>
      </c>
      <c r="H53" s="1" t="s">
        <v>190</v>
      </c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>
        <f t="shared" si="1"/>
        <v>33</v>
      </c>
      <c r="B54" s="1" t="s">
        <v>147</v>
      </c>
      <c r="C54" s="1"/>
      <c r="D54" s="1" t="s">
        <v>42</v>
      </c>
      <c r="E54" s="1">
        <v>60609</v>
      </c>
      <c r="F54" s="1">
        <v>1905</v>
      </c>
      <c r="G54" s="1">
        <v>1905</v>
      </c>
      <c r="H54" s="1" t="s">
        <v>149</v>
      </c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>
        <f t="shared" si="1"/>
        <v>34</v>
      </c>
      <c r="B55" s="1" t="s">
        <v>38</v>
      </c>
      <c r="C55" s="1"/>
      <c r="D55" s="1" t="s">
        <v>192</v>
      </c>
      <c r="E55" s="1">
        <v>60609</v>
      </c>
      <c r="F55" s="1">
        <v>1887</v>
      </c>
      <c r="G55" s="1">
        <v>1888</v>
      </c>
      <c r="H55" s="1" t="s">
        <v>39</v>
      </c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>
        <f t="shared" si="1"/>
        <v>35</v>
      </c>
      <c r="B56" s="1" t="s">
        <v>101</v>
      </c>
      <c r="C56" s="1"/>
      <c r="D56" s="1" t="s">
        <v>102</v>
      </c>
      <c r="E56" s="1">
        <v>60609</v>
      </c>
      <c r="F56" s="1">
        <v>1905</v>
      </c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>
        <f t="shared" si="1"/>
        <v>36</v>
      </c>
      <c r="B57" s="1" t="s">
        <v>153</v>
      </c>
      <c r="C57" s="1"/>
      <c r="D57" s="1" t="s">
        <v>148</v>
      </c>
      <c r="E57" s="1">
        <v>60609</v>
      </c>
      <c r="F57" s="1">
        <v>1904</v>
      </c>
      <c r="G57" s="4">
        <v>1905</v>
      </c>
      <c r="H57" s="1" t="s">
        <v>159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>
        <f t="shared" si="1"/>
        <v>37</v>
      </c>
      <c r="B58" s="1" t="s">
        <v>154</v>
      </c>
      <c r="C58" s="1"/>
      <c r="D58" s="1" t="s">
        <v>155</v>
      </c>
      <c r="E58" s="1">
        <v>60609</v>
      </c>
      <c r="F58" s="1">
        <v>1900</v>
      </c>
      <c r="G58" s="1">
        <v>1901</v>
      </c>
      <c r="H58" s="1" t="s">
        <v>173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>
        <f t="shared" si="1"/>
        <v>38</v>
      </c>
      <c r="B59" s="1" t="s">
        <v>56</v>
      </c>
      <c r="C59" s="1"/>
      <c r="D59" s="1" t="s">
        <v>57</v>
      </c>
      <c r="E59" s="1">
        <v>60609</v>
      </c>
      <c r="F59" s="1"/>
      <c r="G59" s="1">
        <v>1915</v>
      </c>
      <c r="H59" s="1" t="s">
        <v>164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>
        <f t="shared" si="1"/>
        <v>39</v>
      </c>
      <c r="B60" s="1" t="s">
        <v>152</v>
      </c>
      <c r="C60" s="1"/>
      <c r="D60" s="1" t="s">
        <v>49</v>
      </c>
      <c r="E60" s="1">
        <v>60609</v>
      </c>
      <c r="F60" s="1"/>
      <c r="G60" s="1">
        <v>1937</v>
      </c>
      <c r="H60" s="1" t="s">
        <v>151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>
        <f t="shared" si="1"/>
        <v>40</v>
      </c>
      <c r="B61" s="1" t="s">
        <v>85</v>
      </c>
      <c r="C61" s="1"/>
      <c r="D61" s="1" t="s">
        <v>86</v>
      </c>
      <c r="E61" s="1">
        <v>60609</v>
      </c>
      <c r="F61" s="1">
        <v>1910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A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A63" s="1"/>
      <c r="B63" s="1"/>
      <c r="C63" s="1"/>
      <c r="D63" s="4" t="s">
        <v>15</v>
      </c>
      <c r="E63" s="1">
        <v>14.52</v>
      </c>
      <c r="F63" s="1" t="s">
        <v>235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1" customHeight="1" x14ac:dyDescent="0.2">
      <c r="A64" s="1"/>
      <c r="B64" s="1"/>
      <c r="C64" s="1"/>
      <c r="D64" s="1"/>
      <c r="E64" s="1"/>
      <c r="F64" s="1"/>
      <c r="G64" s="1"/>
      <c r="H64" s="1" t="s">
        <v>16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20" x14ac:dyDescent="0.2">
      <c r="A65" s="1">
        <v>19</v>
      </c>
      <c r="B65" s="1" t="s">
        <v>17</v>
      </c>
      <c r="C65" s="1" t="s">
        <v>18</v>
      </c>
      <c r="D65" s="1" t="s">
        <v>36</v>
      </c>
      <c r="E65" s="1" t="s">
        <v>233</v>
      </c>
      <c r="F65" s="1"/>
      <c r="G65" s="1">
        <v>2</v>
      </c>
      <c r="H65" s="1" t="s">
        <v>207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20" x14ac:dyDescent="0.2">
      <c r="A66" s="1">
        <v>7</v>
      </c>
      <c r="B66" s="1" t="s">
        <v>23</v>
      </c>
      <c r="C66" s="1" t="s">
        <v>20</v>
      </c>
      <c r="D66" s="1" t="s">
        <v>142</v>
      </c>
      <c r="E66" s="1">
        <v>8.57</v>
      </c>
      <c r="F66" s="1" t="s">
        <v>235</v>
      </c>
      <c r="G66" s="1">
        <v>1</v>
      </c>
      <c r="H66" s="1" t="s">
        <v>208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20" x14ac:dyDescent="0.2">
      <c r="A67" s="1">
        <v>4</v>
      </c>
      <c r="B67" s="1" t="s">
        <v>32</v>
      </c>
      <c r="C67" s="1" t="s">
        <v>21</v>
      </c>
      <c r="D67" s="1" t="s">
        <v>35</v>
      </c>
      <c r="E67" s="1" t="s">
        <v>234</v>
      </c>
      <c r="F67" s="1"/>
      <c r="G67" s="1">
        <v>1</v>
      </c>
      <c r="H67" s="1" t="s">
        <v>205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" x14ac:dyDescent="0.2">
      <c r="A68" s="1">
        <v>3</v>
      </c>
      <c r="B68" s="1" t="s">
        <v>203</v>
      </c>
      <c r="C68" s="1" t="s">
        <v>22</v>
      </c>
      <c r="D68" s="1" t="s">
        <v>53</v>
      </c>
      <c r="E68" s="1">
        <v>5.94</v>
      </c>
      <c r="F68" s="1" t="s">
        <v>235</v>
      </c>
      <c r="G68" s="1">
        <v>1</v>
      </c>
      <c r="H68" s="1" t="s">
        <v>33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20" x14ac:dyDescent="0.2">
      <c r="A69" s="1">
        <v>2</v>
      </c>
      <c r="B69" s="1" t="s">
        <v>206</v>
      </c>
      <c r="C69" s="1"/>
      <c r="D69" s="1"/>
      <c r="E69" s="1"/>
      <c r="F69" s="1"/>
      <c r="G69" s="1">
        <f>SUM(A63:A69)+SUM(G63:G68)</f>
        <v>40</v>
      </c>
      <c r="H69" s="1" t="s">
        <v>13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20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20" x14ac:dyDescent="0.2">
      <c r="A71" s="1"/>
      <c r="B71" s="4" t="s">
        <v>225</v>
      </c>
      <c r="D71" s="1" t="s">
        <v>224</v>
      </c>
      <c r="E71" s="1" t="s">
        <v>228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20" x14ac:dyDescent="0.2">
      <c r="A72" s="1"/>
      <c r="B72" s="1"/>
      <c r="D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20" x14ac:dyDescent="0.2">
      <c r="A73" s="1"/>
      <c r="B73" s="4" t="s">
        <v>226</v>
      </c>
      <c r="D73" s="5" t="s">
        <v>221</v>
      </c>
      <c r="E73" s="1" t="s">
        <v>223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20" x14ac:dyDescent="0.2">
      <c r="A74" s="1"/>
      <c r="B74" s="14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20" x14ac:dyDescent="0.2">
      <c r="A75" s="1"/>
      <c r="B75" s="4" t="s">
        <v>227</v>
      </c>
      <c r="D75" s="1" t="s">
        <v>220</v>
      </c>
      <c r="E75" s="1" t="s">
        <v>222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20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30" x14ac:dyDescent="0.3">
      <c r="A77" s="3" t="str">
        <f>+A1</f>
        <v>Community Area - #61 - New City</v>
      </c>
      <c r="B77" s="3"/>
      <c r="C77" s="3"/>
      <c r="D77" s="3"/>
      <c r="E77" s="3"/>
      <c r="F77" s="3" t="s">
        <v>31</v>
      </c>
      <c r="G77" s="3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20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20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20" x14ac:dyDescent="0.2">
      <c r="A80" s="1"/>
      <c r="B80" s="1"/>
      <c r="C80" s="1"/>
      <c r="D80" s="1"/>
      <c r="E80" s="1"/>
      <c r="F80" s="1" t="s">
        <v>4</v>
      </c>
      <c r="G80" s="1"/>
      <c r="H80" s="1"/>
      <c r="I80" s="1"/>
      <c r="J80" s="1"/>
      <c r="K80" s="1"/>
      <c r="L80" s="1"/>
      <c r="M80" s="1" t="s">
        <v>30</v>
      </c>
      <c r="N80" s="1"/>
      <c r="O80" s="1"/>
      <c r="P80" s="1"/>
      <c r="Q80" s="1"/>
      <c r="R80" s="1"/>
      <c r="S80" s="1"/>
    </row>
    <row r="81" spans="1:19" ht="20" x14ac:dyDescent="0.2">
      <c r="A81" s="1"/>
      <c r="B81" s="1" t="s">
        <v>1</v>
      </c>
      <c r="C81" s="1"/>
      <c r="D81" s="1" t="s">
        <v>2</v>
      </c>
      <c r="E81" s="1" t="s">
        <v>3</v>
      </c>
      <c r="F81" s="1" t="s">
        <v>0</v>
      </c>
      <c r="G81" s="1" t="s">
        <v>5</v>
      </c>
      <c r="H81" s="1" t="s">
        <v>6</v>
      </c>
      <c r="I81" s="1"/>
      <c r="J81" s="1" t="s">
        <v>25</v>
      </c>
      <c r="K81" s="1" t="s">
        <v>24</v>
      </c>
      <c r="L81" s="1" t="s">
        <v>26</v>
      </c>
      <c r="M81" s="1" t="s">
        <v>27</v>
      </c>
      <c r="N81" s="1" t="s">
        <v>28</v>
      </c>
      <c r="O81" s="1" t="s">
        <v>29</v>
      </c>
      <c r="P81" s="1" t="s">
        <v>13</v>
      </c>
      <c r="Q81" s="1"/>
      <c r="R81" s="1"/>
      <c r="S81" s="1"/>
    </row>
    <row r="82" spans="1:19" ht="10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20" x14ac:dyDescent="0.2">
      <c r="A83" s="1">
        <v>1</v>
      </c>
      <c r="B83" s="1" t="s">
        <v>37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20" x14ac:dyDescent="0.2">
      <c r="A84" s="1">
        <f>1+A83</f>
        <v>2</v>
      </c>
      <c r="B84" s="1" t="s">
        <v>46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20" x14ac:dyDescent="0.2">
      <c r="A85" s="1">
        <f t="shared" ref="A85:A91" si="2">1+A84</f>
        <v>3</v>
      </c>
      <c r="B85" s="1" t="s">
        <v>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20" x14ac:dyDescent="0.2">
      <c r="A86" s="1">
        <f t="shared" si="2"/>
        <v>4</v>
      </c>
      <c r="B86" s="1" t="s">
        <v>48</v>
      </c>
      <c r="C86" s="1"/>
      <c r="D86" s="1"/>
      <c r="E86" s="1"/>
      <c r="F86" s="1"/>
      <c r="G86" s="1"/>
      <c r="H86" s="1"/>
      <c r="I86" s="1"/>
      <c r="J86" s="1">
        <v>4</v>
      </c>
      <c r="K86" s="1">
        <v>3</v>
      </c>
      <c r="L86" s="1">
        <v>2</v>
      </c>
      <c r="M86" s="1">
        <v>2</v>
      </c>
      <c r="N86" s="1">
        <v>2</v>
      </c>
      <c r="O86" s="1">
        <v>3</v>
      </c>
      <c r="P86" s="1">
        <f t="shared" ref="P86:P95" si="3">SUM(J86:O86)</f>
        <v>16</v>
      </c>
      <c r="Q86" s="1"/>
      <c r="R86" s="1"/>
      <c r="S86" s="1"/>
    </row>
    <row r="87" spans="1:19" ht="20" x14ac:dyDescent="0.2">
      <c r="A87" s="1">
        <f t="shared" si="2"/>
        <v>5</v>
      </c>
      <c r="B87" s="10" t="s">
        <v>63</v>
      </c>
      <c r="C87" s="1"/>
      <c r="D87" s="1"/>
      <c r="E87" s="1"/>
      <c r="F87" s="1"/>
      <c r="G87" s="1"/>
      <c r="H87" s="1"/>
      <c r="I87" s="1"/>
      <c r="J87" s="1">
        <v>4</v>
      </c>
      <c r="K87" s="1">
        <v>2</v>
      </c>
      <c r="L87" s="1">
        <v>3</v>
      </c>
      <c r="M87" s="1">
        <v>2</v>
      </c>
      <c r="N87" s="1">
        <v>2</v>
      </c>
      <c r="O87" s="1">
        <v>3</v>
      </c>
      <c r="P87" s="1">
        <f t="shared" si="3"/>
        <v>16</v>
      </c>
      <c r="Q87" s="1"/>
      <c r="R87" s="1"/>
      <c r="S87" s="1"/>
    </row>
    <row r="88" spans="1:19" ht="20" x14ac:dyDescent="0.2">
      <c r="A88" s="1">
        <f t="shared" si="2"/>
        <v>6</v>
      </c>
      <c r="B88" s="1" t="s">
        <v>64</v>
      </c>
      <c r="C88" s="1"/>
      <c r="D88" s="1"/>
      <c r="E88" s="1"/>
      <c r="F88" s="1"/>
      <c r="G88" s="1"/>
      <c r="H88" s="1" t="s">
        <v>65</v>
      </c>
      <c r="I88" s="1"/>
      <c r="J88" s="1">
        <v>4</v>
      </c>
      <c r="K88" s="1">
        <v>2</v>
      </c>
      <c r="L88" s="1">
        <v>3</v>
      </c>
      <c r="M88" s="1">
        <v>2</v>
      </c>
      <c r="N88" s="1">
        <v>3</v>
      </c>
      <c r="O88" s="1">
        <v>2</v>
      </c>
      <c r="P88" s="1">
        <f t="shared" si="3"/>
        <v>16</v>
      </c>
      <c r="Q88" s="1"/>
      <c r="R88" s="1"/>
      <c r="S88" s="1"/>
    </row>
    <row r="89" spans="1:19" ht="20" x14ac:dyDescent="0.2">
      <c r="A89" s="1">
        <f t="shared" si="2"/>
        <v>7</v>
      </c>
      <c r="B89" s="1" t="s">
        <v>66</v>
      </c>
      <c r="C89" s="1"/>
      <c r="D89" s="1"/>
      <c r="E89" s="1"/>
      <c r="F89" s="1"/>
      <c r="G89" s="1"/>
      <c r="H89" s="1" t="s">
        <v>67</v>
      </c>
      <c r="I89" s="1"/>
      <c r="J89" s="1">
        <v>4</v>
      </c>
      <c r="K89" s="1">
        <v>2</v>
      </c>
      <c r="L89" s="1">
        <v>3</v>
      </c>
      <c r="M89" s="1">
        <v>2</v>
      </c>
      <c r="N89" s="1">
        <v>2</v>
      </c>
      <c r="O89" s="1">
        <v>3</v>
      </c>
      <c r="P89" s="1">
        <f t="shared" si="3"/>
        <v>16</v>
      </c>
      <c r="Q89" s="1"/>
      <c r="R89" s="1"/>
      <c r="S89" s="1"/>
    </row>
    <row r="90" spans="1:19" ht="20" x14ac:dyDescent="0.2">
      <c r="A90" s="1">
        <f t="shared" si="2"/>
        <v>8</v>
      </c>
      <c r="B90" s="1" t="s">
        <v>68</v>
      </c>
      <c r="C90" s="1"/>
      <c r="D90" s="1"/>
      <c r="E90" s="1"/>
      <c r="F90" s="1"/>
      <c r="G90" s="1"/>
      <c r="H90" s="1" t="s">
        <v>69</v>
      </c>
      <c r="I90" s="1"/>
      <c r="J90" s="1">
        <v>1</v>
      </c>
      <c r="K90" s="1">
        <v>3</v>
      </c>
      <c r="L90" s="1">
        <v>3</v>
      </c>
      <c r="M90" s="1">
        <v>3</v>
      </c>
      <c r="N90" s="1">
        <v>3</v>
      </c>
      <c r="O90" s="1">
        <v>3</v>
      </c>
      <c r="P90" s="1">
        <f t="shared" si="3"/>
        <v>16</v>
      </c>
      <c r="Q90" s="1"/>
      <c r="R90" s="1"/>
      <c r="S90" s="1"/>
    </row>
    <row r="91" spans="1:19" ht="20" x14ac:dyDescent="0.2">
      <c r="A91" s="1">
        <f t="shared" si="2"/>
        <v>9</v>
      </c>
      <c r="B91" s="1" t="s">
        <v>70</v>
      </c>
      <c r="C91" s="1"/>
      <c r="D91" s="1"/>
      <c r="E91" s="1"/>
      <c r="F91" s="1"/>
      <c r="G91" s="1"/>
      <c r="H91" s="1" t="s">
        <v>71</v>
      </c>
      <c r="I91" s="1"/>
      <c r="J91" s="1">
        <v>4</v>
      </c>
      <c r="K91" s="1">
        <v>3</v>
      </c>
      <c r="L91" s="1">
        <v>3</v>
      </c>
      <c r="M91" s="1">
        <v>1</v>
      </c>
      <c r="N91" s="1">
        <v>3</v>
      </c>
      <c r="O91" s="1">
        <v>1</v>
      </c>
      <c r="P91" s="1">
        <f t="shared" si="3"/>
        <v>15</v>
      </c>
      <c r="Q91" s="1"/>
      <c r="R91" s="1"/>
      <c r="S91" s="1"/>
    </row>
    <row r="92" spans="1:19" ht="20" x14ac:dyDescent="0.2">
      <c r="A92" s="1">
        <f t="shared" ref="A92:A102" si="4">1+A91</f>
        <v>10</v>
      </c>
      <c r="B92" s="1" t="s">
        <v>74</v>
      </c>
      <c r="C92" s="1"/>
      <c r="D92" s="1"/>
      <c r="E92" s="1"/>
      <c r="F92" s="1"/>
      <c r="G92" s="1"/>
      <c r="H92" s="1" t="s">
        <v>65</v>
      </c>
      <c r="I92" s="1"/>
      <c r="J92" s="1">
        <v>2</v>
      </c>
      <c r="K92" s="1">
        <v>2</v>
      </c>
      <c r="L92" s="1">
        <v>2</v>
      </c>
      <c r="M92" s="1">
        <v>4</v>
      </c>
      <c r="N92" s="1">
        <v>2</v>
      </c>
      <c r="O92" s="1">
        <v>2</v>
      </c>
      <c r="P92" s="1">
        <f t="shared" si="3"/>
        <v>14</v>
      </c>
      <c r="Q92" s="1"/>
      <c r="R92" s="1"/>
      <c r="S92" s="1"/>
    </row>
    <row r="93" spans="1:19" ht="20" x14ac:dyDescent="0.2">
      <c r="A93" s="1">
        <f t="shared" si="4"/>
        <v>11</v>
      </c>
      <c r="B93" s="1" t="s">
        <v>75</v>
      </c>
      <c r="C93" s="1"/>
      <c r="D93" s="1"/>
      <c r="E93" s="1"/>
      <c r="F93" s="1"/>
      <c r="G93" s="1"/>
      <c r="H93" s="1" t="s">
        <v>71</v>
      </c>
      <c r="I93" s="1"/>
      <c r="J93" s="1">
        <v>4</v>
      </c>
      <c r="K93" s="1">
        <v>2</v>
      </c>
      <c r="L93" s="1">
        <v>2</v>
      </c>
      <c r="M93" s="1">
        <v>2</v>
      </c>
      <c r="N93" s="1">
        <v>2</v>
      </c>
      <c r="O93" s="1">
        <v>2</v>
      </c>
      <c r="P93" s="1">
        <f t="shared" si="3"/>
        <v>14</v>
      </c>
      <c r="Q93" s="1"/>
      <c r="R93" s="1"/>
      <c r="S93" s="1"/>
    </row>
    <row r="94" spans="1:19" ht="20" x14ac:dyDescent="0.2">
      <c r="A94" s="1">
        <f t="shared" si="4"/>
        <v>12</v>
      </c>
      <c r="B94" s="1" t="s">
        <v>76</v>
      </c>
      <c r="C94" s="1"/>
      <c r="D94" s="1"/>
      <c r="E94" s="1"/>
      <c r="F94" s="1"/>
      <c r="G94" s="1"/>
      <c r="H94" s="1"/>
      <c r="I94" s="1"/>
      <c r="J94" s="1">
        <v>4</v>
      </c>
      <c r="K94" s="1">
        <v>2</v>
      </c>
      <c r="L94" s="1">
        <v>2</v>
      </c>
      <c r="M94" s="1">
        <v>2</v>
      </c>
      <c r="N94" s="1">
        <v>2</v>
      </c>
      <c r="O94" s="1">
        <v>1</v>
      </c>
      <c r="P94" s="1">
        <f t="shared" si="3"/>
        <v>13</v>
      </c>
      <c r="Q94" s="1"/>
      <c r="R94" s="1"/>
      <c r="S94" s="1"/>
    </row>
    <row r="95" spans="1:19" ht="20" x14ac:dyDescent="0.2">
      <c r="A95" s="1">
        <f t="shared" si="4"/>
        <v>13</v>
      </c>
      <c r="B95" s="1" t="s">
        <v>77</v>
      </c>
      <c r="C95" s="1"/>
      <c r="D95" s="1"/>
      <c r="E95" s="1"/>
      <c r="F95" s="1"/>
      <c r="G95" s="1"/>
      <c r="H95" s="1" t="s">
        <v>71</v>
      </c>
      <c r="I95" s="1"/>
      <c r="J95" s="1">
        <v>4</v>
      </c>
      <c r="K95" s="1">
        <v>1</v>
      </c>
      <c r="L95" s="1">
        <v>2</v>
      </c>
      <c r="M95" s="1">
        <v>1</v>
      </c>
      <c r="N95" s="1">
        <v>3</v>
      </c>
      <c r="O95" s="1">
        <v>1</v>
      </c>
      <c r="P95" s="1">
        <f t="shared" si="3"/>
        <v>12</v>
      </c>
      <c r="Q95" s="1"/>
      <c r="R95" s="1"/>
      <c r="S95" s="1"/>
    </row>
    <row r="96" spans="1:19" ht="20" x14ac:dyDescent="0.2">
      <c r="A96" s="1">
        <f t="shared" si="4"/>
        <v>14</v>
      </c>
      <c r="B96" s="1" t="s">
        <v>78</v>
      </c>
      <c r="C96" s="1"/>
      <c r="D96" s="1"/>
      <c r="E96" s="1"/>
      <c r="F96" s="1"/>
      <c r="G96" s="1"/>
      <c r="H96" s="1" t="s">
        <v>79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22" ht="20" x14ac:dyDescent="0.2">
      <c r="A97" s="1">
        <f t="shared" si="4"/>
        <v>15</v>
      </c>
      <c r="B97" s="1" t="s">
        <v>80</v>
      </c>
      <c r="H97" s="1" t="s">
        <v>71</v>
      </c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22" ht="20" x14ac:dyDescent="0.2">
      <c r="A98" s="1">
        <f t="shared" si="4"/>
        <v>16</v>
      </c>
      <c r="B98" s="1" t="s">
        <v>83</v>
      </c>
      <c r="C98" s="1"/>
      <c r="D98" s="1"/>
      <c r="E98" s="1"/>
      <c r="F98" s="1"/>
      <c r="G98" s="1"/>
      <c r="H98" s="1" t="s">
        <v>84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22" ht="20" x14ac:dyDescent="0.2">
      <c r="A99" s="4">
        <f t="shared" si="4"/>
        <v>17</v>
      </c>
      <c r="B99" s="1" t="s">
        <v>87</v>
      </c>
      <c r="C99" s="1"/>
      <c r="D99" s="1"/>
      <c r="E99" s="1"/>
      <c r="F99" s="1"/>
      <c r="G99" s="1" t="s">
        <v>88</v>
      </c>
      <c r="H99" s="1" t="s">
        <v>89</v>
      </c>
      <c r="I99" s="1"/>
      <c r="J99" s="1"/>
      <c r="K99" s="1"/>
      <c r="L99" s="1"/>
      <c r="M99" s="1"/>
      <c r="N99" s="1"/>
    </row>
    <row r="100" spans="1:22" ht="20" x14ac:dyDescent="0.2">
      <c r="A100" s="4">
        <f t="shared" si="4"/>
        <v>18</v>
      </c>
      <c r="B100" s="1" t="s">
        <v>90</v>
      </c>
      <c r="C100" s="1"/>
      <c r="D100" s="1"/>
      <c r="E100" s="1"/>
      <c r="F100" s="1"/>
      <c r="G100" s="1"/>
      <c r="H100" s="1" t="s">
        <v>91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4">
        <f t="shared" si="4"/>
        <v>19</v>
      </c>
      <c r="B101" s="1" t="s">
        <v>105</v>
      </c>
      <c r="C101" s="1"/>
      <c r="D101" s="1"/>
      <c r="E101" s="1"/>
      <c r="F101" s="1"/>
      <c r="G101" s="1" t="s">
        <v>88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4">
        <f t="shared" si="4"/>
        <v>20</v>
      </c>
      <c r="B102" s="1" t="s">
        <v>96</v>
      </c>
      <c r="C102" s="1"/>
      <c r="D102" s="1"/>
      <c r="E102" s="1"/>
      <c r="F102" s="1"/>
      <c r="G102" s="1"/>
      <c r="H102" s="1" t="s">
        <v>97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4">
        <f t="shared" ref="A103:A108" si="5">1+A102</f>
        <v>21</v>
      </c>
      <c r="B103" s="1" t="s">
        <v>106</v>
      </c>
      <c r="C103" s="1"/>
      <c r="D103" s="1"/>
      <c r="E103" s="1"/>
      <c r="F103" s="1"/>
      <c r="G103" s="1" t="s">
        <v>88</v>
      </c>
      <c r="H103" s="1" t="s">
        <v>84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4">
        <f t="shared" si="5"/>
        <v>22</v>
      </c>
      <c r="B104" s="1" t="s">
        <v>109</v>
      </c>
      <c r="C104" s="1"/>
      <c r="D104" s="1"/>
      <c r="E104" s="1"/>
      <c r="F104" s="1"/>
      <c r="G104" s="1" t="s">
        <v>110</v>
      </c>
      <c r="H104" s="1" t="s">
        <v>84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4">
        <f t="shared" si="5"/>
        <v>23</v>
      </c>
      <c r="B105" s="1" t="s">
        <v>111</v>
      </c>
      <c r="C105" s="1"/>
      <c r="D105" s="1"/>
      <c r="E105" s="1"/>
      <c r="F105" s="1"/>
      <c r="G105" s="1"/>
      <c r="H105" s="1" t="s">
        <v>112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4">
        <f t="shared" si="5"/>
        <v>24</v>
      </c>
      <c r="B106" s="1" t="s">
        <v>113</v>
      </c>
      <c r="C106" s="1"/>
      <c r="D106" s="1"/>
      <c r="E106" s="1"/>
      <c r="F106" s="1"/>
      <c r="G106" s="1"/>
      <c r="H106" s="1" t="s">
        <v>114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1">
        <f t="shared" si="5"/>
        <v>25</v>
      </c>
      <c r="B107" s="1" t="s">
        <v>117</v>
      </c>
      <c r="C107" s="1"/>
      <c r="D107" s="1"/>
      <c r="E107" s="1"/>
      <c r="F107" s="1"/>
      <c r="G107" s="1"/>
      <c r="H107" s="1" t="s">
        <v>118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1">
        <f t="shared" si="5"/>
        <v>26</v>
      </c>
      <c r="B108" s="1" t="s">
        <v>231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1">
        <f>1+A108</f>
        <v>27</v>
      </c>
      <c r="B110" s="1" t="s">
        <v>72</v>
      </c>
      <c r="C110" s="1"/>
      <c r="D110" s="1"/>
      <c r="E110" s="1"/>
      <c r="F110" s="1"/>
      <c r="G110" s="1"/>
      <c r="H110" s="1" t="s">
        <v>73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1">
        <f>1+A110</f>
        <v>28</v>
      </c>
      <c r="B111" s="1" t="s">
        <v>115</v>
      </c>
      <c r="C111" s="1"/>
      <c r="D111" s="1"/>
      <c r="E111" s="1"/>
      <c r="F111" s="1"/>
      <c r="G111" s="1" t="s">
        <v>116</v>
      </c>
      <c r="H111" s="1" t="s">
        <v>84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1">
        <f>1+A111</f>
        <v>29</v>
      </c>
      <c r="B113" s="1" t="s">
        <v>44</v>
      </c>
      <c r="C113" s="1"/>
      <c r="D113" s="1" t="s">
        <v>45</v>
      </c>
      <c r="E113" s="1">
        <v>60609</v>
      </c>
      <c r="F113" s="1">
        <v>2016</v>
      </c>
      <c r="G113" s="1">
        <v>2017</v>
      </c>
      <c r="H113" s="1" t="s">
        <v>187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1">
        <v>2</v>
      </c>
      <c r="B115" s="1" t="s">
        <v>17</v>
      </c>
      <c r="C115" s="1" t="s">
        <v>18</v>
      </c>
      <c r="D115" s="1" t="str">
        <f>+D65</f>
        <v>39th St., Pershing Rd.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" x14ac:dyDescent="0.2">
      <c r="A116" s="1">
        <v>26</v>
      </c>
      <c r="B116" s="1" t="s">
        <v>19</v>
      </c>
      <c r="C116" s="1" t="s">
        <v>20</v>
      </c>
      <c r="D116" s="1" t="str">
        <f>+D66</f>
        <v>Western Ave., Leavitt St.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" x14ac:dyDescent="0.2">
      <c r="A117" s="1">
        <v>1</v>
      </c>
      <c r="B117" s="1" t="s">
        <v>232</v>
      </c>
      <c r="C117" s="1" t="s">
        <v>21</v>
      </c>
      <c r="D117" s="1" t="str">
        <f>+D67</f>
        <v xml:space="preserve">55th St., Garfield Blvd. 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" x14ac:dyDescent="0.2">
      <c r="A118" s="1">
        <f>+A115+A116+A117</f>
        <v>29</v>
      </c>
      <c r="B118" s="1" t="s">
        <v>13</v>
      </c>
      <c r="C118" s="1" t="s">
        <v>22</v>
      </c>
      <c r="D118" s="1" t="str">
        <f>+D68</f>
        <v>Norfolk Southern RR Trax, Stewart Ave.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22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22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22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22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22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22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22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22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22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4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4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4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4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4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4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" x14ac:dyDescent="0.2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" x14ac:dyDescent="0.2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" x14ac:dyDescent="0.2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" x14ac:dyDescent="0.2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" x14ac:dyDescent="0.2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" x14ac:dyDescent="0.2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" x14ac:dyDescent="0.2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" x14ac:dyDescent="0.2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" x14ac:dyDescent="0.2">
      <c r="A204" s="2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20" x14ac:dyDescent="0.2">
      <c r="A205" s="2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20" x14ac:dyDescent="0.2">
      <c r="A206" s="2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20" x14ac:dyDescent="0.2">
      <c r="A207" s="2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20" x14ac:dyDescent="0.2">
      <c r="A208" s="2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20" x14ac:dyDescent="0.2">
      <c r="A209" s="2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20" x14ac:dyDescent="0.2">
      <c r="A210" s="2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20" x14ac:dyDescent="0.2">
      <c r="A211" s="2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20" x14ac:dyDescent="0.2">
      <c r="A212" s="2"/>
      <c r="B212" s="1"/>
      <c r="C212" s="1"/>
      <c r="D212" s="1"/>
      <c r="E212" s="1"/>
      <c r="F212" s="1"/>
      <c r="G212" s="1"/>
      <c r="H212" s="1"/>
      <c r="I212" s="1"/>
      <c r="J212" s="1"/>
    </row>
  </sheetData>
  <sortState xmlns:xlrd2="http://schemas.microsoft.com/office/spreadsheetml/2017/richdata2" ref="B76:P88">
    <sortCondition descending="1" ref="P76:P88"/>
  </sortState>
  <phoneticPr fontId="1" type="noConversion"/>
  <pageMargins left="0" right="0" top="1" bottom="0" header="0.5" footer="0.5"/>
  <pageSetup scale="50" orientation="landscape" blackAndWhite="1" horizontalDpi="360" verticalDpi="360" r:id="rId1"/>
  <headerFooter alignWithMargins="0"/>
  <ignoredErrors>
    <ignoredError sqref="H9:I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2020-04-02T19:28:17Z</cp:lastPrinted>
  <dcterms:created xsi:type="dcterms:W3CDTF">2010-03-27T16:40:26Z</dcterms:created>
  <dcterms:modified xsi:type="dcterms:W3CDTF">2020-08-22T20:57:06Z</dcterms:modified>
</cp:coreProperties>
</file>