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77B9F53E-B9F3-5A4E-844A-DD84389D4362}" xr6:coauthVersionLast="45" xr6:coauthVersionMax="45" xr10:uidLastSave="{00000000-0000-0000-0000-000000000000}"/>
  <bookViews>
    <workbookView xWindow="0" yWindow="0" windowWidth="25600" windowHeight="14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5" i="1" l="1"/>
  <c r="I9" i="1" l="1"/>
  <c r="H9" i="1" l="1"/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l="1"/>
  <c r="A34" i="1" s="1"/>
  <c r="A35" i="1" s="1"/>
  <c r="A36" i="1" s="1"/>
  <c r="A37" i="1" s="1"/>
  <c r="A38" i="1" s="1"/>
  <c r="P66" i="1"/>
  <c r="P67" i="1"/>
  <c r="P71" i="1"/>
  <c r="P65" i="1"/>
  <c r="P64" i="1"/>
  <c r="P69" i="1"/>
  <c r="P68" i="1"/>
  <c r="P63" i="1"/>
  <c r="P70" i="1"/>
  <c r="P62" i="1"/>
  <c r="A53" i="1" l="1"/>
  <c r="D93" i="1" l="1"/>
  <c r="A94" i="1" l="1"/>
  <c r="D94" i="1" l="1"/>
  <c r="D92" i="1"/>
  <c r="D91" i="1"/>
  <c r="A60" i="1" l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l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l="1"/>
  <c r="A86" i="1" s="1"/>
  <c r="A87" i="1" s="1"/>
  <c r="A89" i="1" s="1"/>
</calcChain>
</file>

<file path=xl/sharedStrings.xml><?xml version="1.0" encoding="utf-8"?>
<sst xmlns="http://schemas.openxmlformats.org/spreadsheetml/2006/main" count="184" uniqueCount="162">
  <si>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</si>
  <si>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</si>
  <si>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</si>
  <si>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</si>
  <si>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</si>
  <si>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</si>
  <si>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</si>
  <si>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</si>
  <si>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</si>
  <si>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</si>
  <si>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</si>
  <si>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</si>
  <si>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</si>
  <si>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</si>
  <si>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</si>
  <si>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</si>
  <si>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</si>
  <si>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</si>
  <si>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</si>
  <si>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</si>
  <si>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</si>
  <si>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</si>
  <si>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</si>
  <si>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</si>
  <si>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</si>
  <si>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</si>
  <si>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</si>
  <si>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</si>
  <si>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</si>
  <si>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</si>
  <si>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</si>
  <si>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</si>
  <si>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>Libraries</t>
  </si>
  <si>
    <t xml:space="preserve"># 61 New City </t>
  </si>
  <si>
    <t># 59 McKinley Park</t>
  </si>
  <si>
    <t xml:space="preserve">RR Ops. </t>
  </si>
  <si>
    <t>Miles</t>
  </si>
  <si>
    <t>Community Area - # 58 - Brighton Park</t>
  </si>
  <si>
    <t>BNSF Railway</t>
  </si>
  <si>
    <t>Stevenson Expressway - I-55</t>
  </si>
  <si>
    <t>Western Ave., RR Trax North of 39th St.</t>
  </si>
  <si>
    <t>Metra Railroad Trax</t>
  </si>
  <si>
    <t># 61 New City</t>
  </si>
  <si>
    <t># 30 South Lawndale</t>
  </si>
  <si>
    <t># 57 Archer Heights</t>
  </si>
  <si>
    <t># 62 West Elsdon</t>
  </si>
  <si>
    <t xml:space="preserve"># 58 Brighton Park  </t>
  </si>
  <si>
    <t xml:space="preserve"># 63 Gage Park         </t>
  </si>
  <si>
    <t>McDonalds</t>
  </si>
  <si>
    <t>2745 W 44th St</t>
  </si>
  <si>
    <t>3542 S Washtenaw Ave</t>
  </si>
  <si>
    <t>Brighton Park</t>
  </si>
  <si>
    <t>3501 S Richmond St</t>
  </si>
  <si>
    <t>4327 S Richmond St</t>
  </si>
  <si>
    <t>Centro Comuitario Cristiano</t>
  </si>
  <si>
    <t>Evangelist Christian Mission</t>
  </si>
  <si>
    <t>2 1/2 story warehouse, Not Architecturally Significant</t>
  </si>
  <si>
    <t>corner storefront (NAS)</t>
  </si>
  <si>
    <t>residence ?</t>
  </si>
  <si>
    <t>3825 S Washtenaw Ave.</t>
  </si>
  <si>
    <t>Saint Pancratius Roman Catholic Church</t>
  </si>
  <si>
    <t>4025 S Sacramento Ave</t>
  </si>
  <si>
    <t>Not Architecturally Significant (NAS)</t>
  </si>
  <si>
    <t>Brighton Park Branch, Chicago Public Library</t>
  </si>
  <si>
    <t>4314 S Archer Ave</t>
  </si>
  <si>
    <t>Shields Elementary School</t>
  </si>
  <si>
    <t>4250 S Rockwell St</t>
  </si>
  <si>
    <t>4136 S California Ave</t>
  </si>
  <si>
    <t>New Life Community Church Brighton Park</t>
  </si>
  <si>
    <t>Jehovahs Witnesses East Congregation</t>
  </si>
  <si>
    <t>Columbia Explorers Academy</t>
  </si>
  <si>
    <t>4520 S Kedzie Ave</t>
  </si>
  <si>
    <t>NAS</t>
  </si>
  <si>
    <t>La Iglesia De Dios Inc</t>
  </si>
  <si>
    <t>Country Church - small, interesting for it's age</t>
  </si>
  <si>
    <t>Chicago &amp; Illinois Western Railway Bridge</t>
  </si>
  <si>
    <t>3000 W. 42nd St</t>
  </si>
  <si>
    <t>Engine Company 65, Truck 52  Backdraft Fire Hall</t>
  </si>
  <si>
    <t>33rd St. &amp; East of Kedzie Avenue, Slip of the Chicago Sanitary and Ship Canal.</t>
  </si>
  <si>
    <t>Brighton Park incorporated.</t>
  </si>
  <si>
    <t>1905-25</t>
  </si>
  <si>
    <t>Years when most residential buildings in Brighton Park were built.</t>
  </si>
  <si>
    <t>Before 1900, most immigrants were from Italy, Lithuania and Poland.</t>
  </si>
  <si>
    <t>Stevenson Expressway opened.</t>
  </si>
  <si>
    <t>Orange Line rapid transit line opened.</t>
  </si>
  <si>
    <t>U.S. Post Office, now Pathways In Education</t>
  </si>
  <si>
    <t>In CA #30 South Lawndale, north of Brighton Park -Chicago Landmark</t>
  </si>
  <si>
    <t>2916 W 47th St</t>
  </si>
  <si>
    <t>4555 S Kedzie Ave</t>
  </si>
  <si>
    <t>St Johns Polish National Church</t>
  </si>
  <si>
    <t>St. Agnes Rectory</t>
  </si>
  <si>
    <t>Thomas Kelly (1843-1914) High School</t>
  </si>
  <si>
    <t>28th Ward Ald. &amp; Pres. of  Drainage Board of Sanitary District 1896-97.</t>
  </si>
  <si>
    <t>Kelly (Edward J. 1876-1950) Park</t>
  </si>
  <si>
    <t>Fieldhouse.  4 term Mayor, grew city subway system.</t>
  </si>
  <si>
    <t>2725 W. 41st St.</t>
  </si>
  <si>
    <t>Named after the community area.</t>
  </si>
  <si>
    <t>St Agnes School (Brighton Park Elementry School)</t>
  </si>
  <si>
    <t>Brighton Theatre - demolished 2013</t>
  </si>
  <si>
    <t>Henry Seymour subdivided land north of Pershing Rd.</t>
  </si>
  <si>
    <t>4210 S Archer Ave</t>
  </si>
  <si>
    <t>Golden Heart Mariscos &amp; Restaurant</t>
  </si>
  <si>
    <t>1905 ?</t>
  </si>
  <si>
    <t>Renovated.  1905 Church 1990 demolished, 2015 Gym demolished.</t>
  </si>
  <si>
    <t>Immaculate Conception Catholic Church &amp; School</t>
  </si>
  <si>
    <t>LaPointe &amp; Hickok. 1896 Stained Glass Windows. 1966 Façade.</t>
  </si>
  <si>
    <t>Bronze Memorial Plaque dedicated to resident Viet Nam Vets dead.</t>
  </si>
  <si>
    <t>World's largest RR yard, livestock from Dodge City, Ks. Today 1,900 containers/day.</t>
  </si>
  <si>
    <t>ATSF (now BNSF) Corwith Intermodal Facility</t>
  </si>
  <si>
    <t>2751 W 38th Pl. …Shrine of St. Anne)</t>
  </si>
  <si>
    <t>St. Joseph &amp; St. Anne Church (Our Lady of Fatima</t>
  </si>
  <si>
    <t>Calmeca Academy of Fine Arts &amp; Dual Language</t>
  </si>
  <si>
    <t>3456 W 38th St</t>
  </si>
  <si>
    <t>Burroughs (John C. 1818-1892) Elementry School</t>
  </si>
  <si>
    <t>1854 Founder, w Stephen A. Douglas of the Old University of Chicago</t>
  </si>
  <si>
    <t>Five Holy Martyrs School now Pope St John Paul II</t>
  </si>
  <si>
    <t>4325 S Richmond St. Consldtd 1999...</t>
  </si>
  <si>
    <t>1979 Pope John Paul II said Mass here. 1922 Convent &amp; Rectory</t>
  </si>
  <si>
    <t>Arthur Foster.  St. Pancratius, Immclte Concptn, Our Ldy of Fatima.</t>
  </si>
  <si>
    <t>1919-20</t>
  </si>
  <si>
    <t>1925 addtn</t>
  </si>
  <si>
    <t>1937,</t>
  </si>
  <si>
    <t>1950 Remodeling.  2013 renamed Sandra Cisneros Elem. School</t>
  </si>
  <si>
    <t>2744 W Pershing Rd…Mex Amer Poet</t>
  </si>
  <si>
    <t>St. Joseph, now Sandra Cisneros Element. School</t>
  </si>
  <si>
    <t>Lunchroom</t>
  </si>
  <si>
    <t>Annex</t>
  </si>
  <si>
    <t>Gonzalez Partners, Inc.</t>
  </si>
  <si>
    <t xml:space="preserve">Mansueto (Joe &amp; Rika) High School - Joe, founder </t>
  </si>
  <si>
    <t>2911 W 47th St...CEO of Morningstar</t>
  </si>
  <si>
    <t>Wheeler &amp; Kearns</t>
  </si>
  <si>
    <t>Officer Donald J. Marquez Elem., an Acero School</t>
  </si>
  <si>
    <t>Officer Marquez shot/killed serving papers to Logan Sq 70 yr old man.</t>
  </si>
  <si>
    <t>Chicago Landmark</t>
  </si>
  <si>
    <t>Five Holy Martyrs Church - 1963-64 New entry</t>
  </si>
  <si>
    <t>Belli &amp; Belli.  NAS.</t>
  </si>
  <si>
    <t>1924 ?</t>
  </si>
  <si>
    <t>STR Partners, LLC. Gold LEED (Leadrshp in Energy &amp; Envnml Design)</t>
  </si>
  <si>
    <t>4343 W Pershing Rd</t>
  </si>
  <si>
    <t>2648 W Pershing Rd</t>
  </si>
  <si>
    <t>Open 24/7.</t>
  </si>
  <si>
    <t>Churches &amp; Rectories</t>
  </si>
  <si>
    <t>Fire Engine Stations</t>
  </si>
  <si>
    <t>Railroad Loading Facility</t>
  </si>
  <si>
    <t>1924 Parish established.</t>
  </si>
  <si>
    <t>Brighton Park named for Brighton, England livestock market or a Boston neighborhood.</t>
  </si>
  <si>
    <t>James (1806-1879) Shields Middle School… Aboli.</t>
  </si>
  <si>
    <t>2611 W 48th St...ishonist. 3 time Sen…</t>
  </si>
  <si>
    <t>Architrave, Ltd.  LEED Silver…ator, Il.,Mn., Mo., in 3 dif. decades</t>
  </si>
  <si>
    <t>Gunsaulus (Frank Wakeley1856–1921) Scholastc...</t>
  </si>
  <si>
    <t>4420 S Sacramento Ave. Academy</t>
  </si>
  <si>
    <t>Park completed. Pres. Founder Armour Institute result of $1M Sermon</t>
  </si>
  <si>
    <t>Nathan Smith Davis (1821-99) Elementary School</t>
  </si>
  <si>
    <t>3014 W 39th Pl. 10 yrs Rush Med. Col.</t>
  </si>
  <si>
    <t>2015 A/C</t>
  </si>
  <si>
    <t>Founder AMA &amp; Chicago Med. College (Nrthwstrn U. Med. School)</t>
  </si>
  <si>
    <t>Open 7 am, 7 days (9/9/20 Phone Disconnected)</t>
  </si>
  <si>
    <t>3867 S Archer Ave.</t>
  </si>
  <si>
    <t>El Rey Del Taco &amp; Burritos</t>
  </si>
  <si>
    <t>address</t>
  </si>
  <si>
    <t>4157 S California Ave.</t>
  </si>
  <si>
    <t>1st Yelp Review.  Opens at 7 am/7days. Outdoor Seating.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</si>
</sst>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202124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22222"/>
      <name val="Arial"/>
      <family val="2"/>
    </font>
    <font>
      <sz val="16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0" fontId="6" fillId="0" borderId="0" xfId="0" applyFont="1"/>
    <xf numFmtId="10" fontId="2" fillId="0" borderId="0" xfId="0" applyNumberFormat="1" applyFont="1" applyAlignment="1">
      <alignment horizontal="left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3" fontId="9" fillId="0" borderId="0" xfId="0" applyNumberFormat="1" applyFont="1"/>
    <xf numFmtId="0" fontId="5" fillId="0" borderId="0" xfId="0" applyFont="1" applyAlignment="1">
      <alignment horizontal="centerContinuous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88"/>
  <sheetViews>
    <sheetView tabSelected="1" zoomScale="87" zoomScaleNormal="87" workbookViewId="0"/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37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>
        <v>2015</v>
      </c>
      <c r="I2" s="2">
        <v>1960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1835</v>
      </c>
      <c r="B3" s="1" t="s">
        <v>99</v>
      </c>
      <c r="C3" s="1"/>
      <c r="D3" s="1"/>
      <c r="E3" s="1">
        <v>1930</v>
      </c>
      <c r="F3" s="6">
        <v>46552</v>
      </c>
      <c r="G3" s="1" t="s">
        <v>7</v>
      </c>
      <c r="H3" s="8">
        <v>6.4199999999999993E-2</v>
      </c>
      <c r="I3" s="11">
        <v>0.998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B4" s="1" t="s">
        <v>145</v>
      </c>
      <c r="C4" s="1"/>
      <c r="D4" s="1"/>
      <c r="E4" s="1">
        <v>1950</v>
      </c>
      <c r="F4" s="6">
        <v>41345</v>
      </c>
      <c r="G4" s="1" t="s">
        <v>8</v>
      </c>
      <c r="H4" s="8">
        <v>1.5299999999999999E-2</v>
      </c>
      <c r="I4" s="11">
        <v>1E-3</v>
      </c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1851</v>
      </c>
      <c r="B5" s="1" t="s">
        <v>79</v>
      </c>
      <c r="C5" s="1"/>
      <c r="D5" s="1"/>
      <c r="E5" s="1">
        <v>1970</v>
      </c>
      <c r="F5" s="6">
        <v>35671</v>
      </c>
      <c r="G5" s="1" t="s">
        <v>9</v>
      </c>
      <c r="H5" s="8">
        <v>0.85109999999999997</v>
      </c>
      <c r="I5" s="11">
        <v>0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1900</v>
      </c>
      <c r="B6" s="1" t="s">
        <v>82</v>
      </c>
      <c r="C6" s="1"/>
      <c r="D6" s="1"/>
      <c r="E6" s="1">
        <v>1980</v>
      </c>
      <c r="F6" s="16">
        <v>30770</v>
      </c>
      <c r="G6" s="1" t="s">
        <v>10</v>
      </c>
      <c r="H6" s="8">
        <v>6.6900000000000001E-2</v>
      </c>
      <c r="I6" s="11">
        <v>0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 t="s">
        <v>80</v>
      </c>
      <c r="B7" s="1" t="s">
        <v>81</v>
      </c>
      <c r="C7" s="1"/>
      <c r="D7" s="4"/>
      <c r="E7" s="1">
        <v>1990</v>
      </c>
      <c r="F7" s="6">
        <v>32207</v>
      </c>
      <c r="G7" s="1" t="s">
        <v>11</v>
      </c>
      <c r="H7" s="8">
        <v>2.3999999999999998E-3</v>
      </c>
      <c r="I7" s="11">
        <v>1E-3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1964</v>
      </c>
      <c r="B8" s="1" t="s">
        <v>83</v>
      </c>
      <c r="C8" s="1"/>
      <c r="D8" s="1"/>
      <c r="E8" s="1">
        <v>2010</v>
      </c>
      <c r="F8" s="6">
        <v>45368</v>
      </c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>
        <v>1993</v>
      </c>
      <c r="B9" s="1" t="s">
        <v>84</v>
      </c>
      <c r="C9" s="1"/>
      <c r="D9" s="1"/>
      <c r="E9" s="1"/>
      <c r="F9" s="6"/>
      <c r="G9" s="1" t="s">
        <v>13</v>
      </c>
      <c r="H9" s="8">
        <f>SUM(H3:H7)</f>
        <v>0.9998999999999999</v>
      </c>
      <c r="I9" s="11">
        <f>SUM(I3:I7)</f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/>
      <c r="B10" s="1" t="s">
        <v>159</v>
      </c>
      <c r="C10" s="1"/>
      <c r="D10" s="1"/>
      <c r="E10" s="4" t="s">
        <v>12</v>
      </c>
      <c r="F10" s="7">
        <v>36077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A12" s="1"/>
      <c r="E12" s="1"/>
      <c r="F12" s="5" t="s">
        <v>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9" t="s">
        <v>1</v>
      </c>
      <c r="C13" s="9"/>
      <c r="D13" s="9" t="s">
        <v>2</v>
      </c>
      <c r="E13" s="9" t="s">
        <v>3</v>
      </c>
      <c r="F13" s="9" t="s">
        <v>0</v>
      </c>
      <c r="G13" s="9" t="s">
        <v>5</v>
      </c>
      <c r="H13" s="9" t="s">
        <v>14</v>
      </c>
      <c r="I13" s="9"/>
      <c r="J13" s="1" t="s">
        <v>24</v>
      </c>
      <c r="K13" s="1" t="s">
        <v>23</v>
      </c>
      <c r="L13" s="1" t="s">
        <v>25</v>
      </c>
      <c r="M13" s="1" t="s">
        <v>26</v>
      </c>
      <c r="N13" s="1" t="s">
        <v>27</v>
      </c>
      <c r="O13" s="1" t="s">
        <v>28</v>
      </c>
      <c r="P13" s="1" t="s">
        <v>13</v>
      </c>
      <c r="Q13" s="1"/>
      <c r="R13" s="1"/>
      <c r="S13" s="1"/>
    </row>
    <row r="14" spans="1:19" ht="1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48</v>
      </c>
      <c r="C15" s="1"/>
      <c r="D15" s="1" t="s">
        <v>157</v>
      </c>
      <c r="E15" s="1">
        <v>60632</v>
      </c>
      <c r="F15" s="1"/>
      <c r="G15" s="1"/>
      <c r="H15" s="1" t="s">
        <v>140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/>
      <c r="B16" s="1" t="s">
        <v>158</v>
      </c>
      <c r="D16" s="1" t="s">
        <v>160</v>
      </c>
      <c r="E16" s="1">
        <v>60632</v>
      </c>
      <c r="F16" s="1">
        <v>2009</v>
      </c>
      <c r="G16" s="1"/>
      <c r="H16" s="1" t="s">
        <v>161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v>1</v>
      </c>
      <c r="B17" s="1" t="s">
        <v>134</v>
      </c>
      <c r="C17" s="1"/>
      <c r="D17" s="1" t="s">
        <v>53</v>
      </c>
      <c r="E17" s="1">
        <v>60632</v>
      </c>
      <c r="F17" s="1">
        <v>1919</v>
      </c>
      <c r="G17" s="1">
        <v>1920</v>
      </c>
      <c r="H17" s="1" t="s">
        <v>117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v>2</v>
      </c>
      <c r="B18" s="1" t="s">
        <v>115</v>
      </c>
      <c r="C18" s="1"/>
      <c r="D18" s="1" t="s">
        <v>116</v>
      </c>
      <c r="E18" s="1">
        <v>60632</v>
      </c>
      <c r="F18" s="4" t="s">
        <v>119</v>
      </c>
      <c r="G18" s="4" t="s">
        <v>120</v>
      </c>
      <c r="H18" s="18" t="s">
        <v>118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9" customHeight="1" x14ac:dyDescent="0.2">
      <c r="A19" s="1">
        <f t="shared" ref="A19:A38" si="0">1+A18</f>
        <v>3</v>
      </c>
      <c r="B19" s="1" t="s">
        <v>149</v>
      </c>
      <c r="C19" s="1"/>
      <c r="D19" s="1" t="s">
        <v>150</v>
      </c>
      <c r="E19" s="1">
        <v>60632</v>
      </c>
      <c r="F19" s="1">
        <v>1924</v>
      </c>
      <c r="G19" s="1">
        <v>1998</v>
      </c>
      <c r="H19" s="1" t="s">
        <v>151</v>
      </c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si="0"/>
        <v>4</v>
      </c>
      <c r="B20" s="1" t="s">
        <v>63</v>
      </c>
      <c r="C20" s="1"/>
      <c r="D20" s="1" t="s">
        <v>64</v>
      </c>
      <c r="E20" s="1">
        <v>60632</v>
      </c>
      <c r="F20" s="1"/>
      <c r="G20" s="1">
        <v>1969</v>
      </c>
      <c r="H20" s="1" t="s">
        <v>106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5</v>
      </c>
      <c r="B21" s="1" t="s">
        <v>70</v>
      </c>
      <c r="C21" s="1"/>
      <c r="D21" s="1" t="s">
        <v>71</v>
      </c>
      <c r="E21" s="1">
        <v>60632</v>
      </c>
      <c r="F21" s="1"/>
      <c r="G21" s="1">
        <v>2001</v>
      </c>
      <c r="H21" s="1" t="s">
        <v>127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6</v>
      </c>
      <c r="B22" s="1" t="s">
        <v>89</v>
      </c>
      <c r="D22" s="1" t="s">
        <v>88</v>
      </c>
      <c r="E22" s="1">
        <v>60632</v>
      </c>
      <c r="F22" s="4" t="s">
        <v>136</v>
      </c>
      <c r="G22" s="1"/>
      <c r="H22" s="1" t="s">
        <v>144</v>
      </c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7</v>
      </c>
      <c r="B23" s="1" t="s">
        <v>128</v>
      </c>
      <c r="C23" s="1"/>
      <c r="D23" s="1" t="s">
        <v>129</v>
      </c>
      <c r="E23" s="1">
        <v>60632</v>
      </c>
      <c r="F23" s="1">
        <v>2016</v>
      </c>
      <c r="G23" s="1">
        <v>2017</v>
      </c>
      <c r="H23" s="1" t="s">
        <v>130</v>
      </c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8</v>
      </c>
      <c r="B24" s="1" t="s">
        <v>131</v>
      </c>
      <c r="C24" s="1"/>
      <c r="D24" s="1" t="s">
        <v>87</v>
      </c>
      <c r="E24" s="1">
        <v>60632</v>
      </c>
      <c r="F24" s="4">
        <v>2007</v>
      </c>
      <c r="G24" s="1">
        <v>2002</v>
      </c>
      <c r="H24" s="1" t="s">
        <v>132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si="0"/>
        <v>9</v>
      </c>
      <c r="B25" s="1" t="s">
        <v>146</v>
      </c>
      <c r="C25" s="1"/>
      <c r="D25" s="12" t="s">
        <v>147</v>
      </c>
      <c r="E25" s="1">
        <v>60632</v>
      </c>
      <c r="F25" s="1">
        <v>2011</v>
      </c>
      <c r="G25" s="1">
        <v>2012</v>
      </c>
      <c r="H25" s="1" t="s">
        <v>148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0"/>
        <v>10</v>
      </c>
      <c r="B26" s="1" t="s">
        <v>65</v>
      </c>
      <c r="C26" s="1"/>
      <c r="D26" s="1" t="s">
        <v>66</v>
      </c>
      <c r="E26" s="1">
        <v>60632</v>
      </c>
      <c r="F26" s="1">
        <v>1902</v>
      </c>
      <c r="G26" s="1">
        <v>1996</v>
      </c>
      <c r="H26" s="1" t="s">
        <v>126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si="0"/>
        <v>11</v>
      </c>
      <c r="B27" s="1" t="s">
        <v>93</v>
      </c>
      <c r="C27" s="1"/>
      <c r="D27" s="1" t="s">
        <v>95</v>
      </c>
      <c r="E27" s="1">
        <v>60632</v>
      </c>
      <c r="F27" s="1">
        <v>1951</v>
      </c>
      <c r="G27" s="1">
        <v>1956</v>
      </c>
      <c r="H27" s="1" t="s">
        <v>94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0"/>
        <v>12</v>
      </c>
      <c r="B28" s="1" t="s">
        <v>91</v>
      </c>
      <c r="C28" s="1"/>
      <c r="D28" s="1" t="s">
        <v>67</v>
      </c>
      <c r="E28" s="1">
        <v>60632</v>
      </c>
      <c r="F28" s="1"/>
      <c r="G28" s="1">
        <v>1928</v>
      </c>
      <c r="H28" s="1" t="s">
        <v>92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0"/>
        <v>13</v>
      </c>
      <c r="B29" s="1" t="s">
        <v>124</v>
      </c>
      <c r="C29" s="1"/>
      <c r="D29" s="1" t="s">
        <v>123</v>
      </c>
      <c r="E29" s="1">
        <v>60632</v>
      </c>
      <c r="F29" s="4">
        <v>1909</v>
      </c>
      <c r="G29" s="4" t="s">
        <v>121</v>
      </c>
      <c r="H29" s="1" t="s">
        <v>122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0"/>
        <v>14</v>
      </c>
      <c r="B30" s="1" t="s">
        <v>110</v>
      </c>
      <c r="C30" s="1"/>
      <c r="D30" s="1" t="s">
        <v>109</v>
      </c>
      <c r="E30" s="1">
        <v>60632</v>
      </c>
      <c r="F30" s="1">
        <v>1891</v>
      </c>
      <c r="G30" s="1">
        <v>1895</v>
      </c>
      <c r="H30" s="1" t="s">
        <v>105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0"/>
        <v>15</v>
      </c>
      <c r="B31" s="1" t="s">
        <v>97</v>
      </c>
      <c r="C31" s="1"/>
      <c r="D31" s="1" t="s">
        <v>59</v>
      </c>
      <c r="E31" s="1">
        <v>60632</v>
      </c>
      <c r="F31" s="4">
        <v>1919</v>
      </c>
      <c r="G31" s="4">
        <v>1995</v>
      </c>
      <c r="H31" s="1" t="s">
        <v>125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0"/>
        <v>16</v>
      </c>
      <c r="B32" s="1" t="s">
        <v>90</v>
      </c>
      <c r="D32" s="1" t="s">
        <v>139</v>
      </c>
      <c r="E32" s="1">
        <v>60632</v>
      </c>
      <c r="F32" s="4" t="s">
        <v>102</v>
      </c>
      <c r="G32" s="1">
        <v>1909</v>
      </c>
      <c r="H32" s="1" t="s">
        <v>103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0"/>
        <v>17</v>
      </c>
      <c r="B33" s="1" t="s">
        <v>113</v>
      </c>
      <c r="D33" s="1" t="s">
        <v>50</v>
      </c>
      <c r="E33" s="1">
        <v>60632</v>
      </c>
      <c r="F33" s="1">
        <v>1893</v>
      </c>
      <c r="G33" s="1"/>
      <c r="H33" s="1" t="s">
        <v>114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0"/>
        <v>18</v>
      </c>
      <c r="B34" s="1" t="s">
        <v>51</v>
      </c>
      <c r="C34" s="1"/>
      <c r="D34" s="1" t="s">
        <v>52</v>
      </c>
      <c r="E34" s="1">
        <v>60632</v>
      </c>
      <c r="F34" s="1">
        <v>1974</v>
      </c>
      <c r="G34" s="1">
        <v>1998</v>
      </c>
      <c r="H34" s="1" t="s">
        <v>96</v>
      </c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0"/>
        <v>19</v>
      </c>
      <c r="B35" s="1" t="s">
        <v>111</v>
      </c>
      <c r="D35" s="1" t="s">
        <v>112</v>
      </c>
      <c r="E35" s="1">
        <v>60632</v>
      </c>
      <c r="F35" s="1">
        <v>2009</v>
      </c>
      <c r="G35" s="1">
        <v>2010</v>
      </c>
      <c r="H35" s="1" t="s">
        <v>137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0"/>
        <v>20</v>
      </c>
      <c r="B36" s="1" t="s">
        <v>108</v>
      </c>
      <c r="D36" s="1" t="s">
        <v>138</v>
      </c>
      <c r="E36" s="1">
        <v>60632</v>
      </c>
      <c r="F36" s="1">
        <v>1887</v>
      </c>
      <c r="G36" s="1" t="s">
        <v>107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0"/>
        <v>21</v>
      </c>
      <c r="B37" s="1" t="s">
        <v>152</v>
      </c>
      <c r="C37" s="1"/>
      <c r="D37" s="1" t="s">
        <v>153</v>
      </c>
      <c r="E37" s="1">
        <v>60632</v>
      </c>
      <c r="F37" s="1">
        <v>1905</v>
      </c>
      <c r="G37" s="4" t="s">
        <v>154</v>
      </c>
      <c r="H37" s="13" t="s">
        <v>155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si="0"/>
        <v>22</v>
      </c>
      <c r="B38" s="1" t="s">
        <v>77</v>
      </c>
      <c r="C38" s="1"/>
      <c r="D38" s="1" t="s">
        <v>76</v>
      </c>
      <c r="E38" s="1">
        <v>60632</v>
      </c>
      <c r="F38" s="1">
        <v>1929</v>
      </c>
      <c r="G38" s="1"/>
      <c r="H38" s="1" t="s">
        <v>133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B40" s="1"/>
      <c r="C40" s="1"/>
      <c r="D40" s="4" t="s">
        <v>15</v>
      </c>
      <c r="E40" s="1">
        <v>7.07</v>
      </c>
      <c r="F40" s="1" t="s">
        <v>36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1" customHeight="1" x14ac:dyDescent="0.2">
      <c r="A41" s="1"/>
      <c r="B41" s="1"/>
      <c r="C41" s="1"/>
      <c r="D41" s="1"/>
      <c r="E41" s="1"/>
      <c r="F41" s="1"/>
      <c r="G41" s="1"/>
      <c r="H41" s="1" t="s">
        <v>16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v>13</v>
      </c>
      <c r="B42" s="1" t="s">
        <v>17</v>
      </c>
      <c r="C42" s="1" t="s">
        <v>18</v>
      </c>
      <c r="D42" s="1" t="s">
        <v>39</v>
      </c>
      <c r="E42" s="1"/>
      <c r="F42" s="1"/>
      <c r="G42" s="1">
        <v>1</v>
      </c>
      <c r="H42" s="1" t="s">
        <v>32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v>4</v>
      </c>
      <c r="B43" s="1" t="s">
        <v>141</v>
      </c>
      <c r="C43" s="1" t="s">
        <v>20</v>
      </c>
      <c r="D43" s="1" t="s">
        <v>38</v>
      </c>
      <c r="E43" s="1"/>
      <c r="F43" s="1"/>
      <c r="G43" s="1">
        <v>1</v>
      </c>
      <c r="H43" s="1" t="s">
        <v>142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v>2</v>
      </c>
      <c r="B44" s="1" t="s">
        <v>31</v>
      </c>
      <c r="C44" s="1" t="s">
        <v>21</v>
      </c>
      <c r="D44" s="1" t="s">
        <v>41</v>
      </c>
      <c r="E44" s="1"/>
      <c r="F44" s="1"/>
      <c r="G44" s="1">
        <v>1</v>
      </c>
      <c r="H44" s="1" t="s">
        <v>143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C45" s="1" t="s">
        <v>22</v>
      </c>
      <c r="D45" s="1" t="s">
        <v>40</v>
      </c>
      <c r="E45" s="1"/>
      <c r="F45" s="1"/>
      <c r="G45" s="1">
        <f>SUM(A42:A44)+SUM(G42:G44)</f>
        <v>22</v>
      </c>
      <c r="H45" s="1" t="s">
        <v>13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/>
      <c r="C47" s="4" t="s">
        <v>43</v>
      </c>
      <c r="D47" s="4" t="s">
        <v>43</v>
      </c>
      <c r="F47" s="1" t="s">
        <v>34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/>
      <c r="C48" s="4"/>
      <c r="D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/>
      <c r="C49" s="4" t="s">
        <v>44</v>
      </c>
      <c r="D49" s="15" t="s">
        <v>46</v>
      </c>
      <c r="F49" s="1" t="s">
        <v>33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/>
      <c r="C50" s="4"/>
      <c r="D50" s="14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/>
      <c r="C51" s="4" t="s">
        <v>45</v>
      </c>
      <c r="D51" s="4" t="s">
        <v>47</v>
      </c>
      <c r="F51" s="1" t="s">
        <v>42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30" x14ac:dyDescent="0.3">
      <c r="A53" s="3" t="str">
        <f>+A1</f>
        <v>Community Area - # 58 - Brighton Park</v>
      </c>
      <c r="B53" s="3"/>
      <c r="C53" s="3"/>
      <c r="D53" s="3"/>
      <c r="E53" s="3"/>
      <c r="F53" s="17" t="s">
        <v>30</v>
      </c>
      <c r="G53" s="17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/>
      <c r="B56" s="1"/>
      <c r="C56" s="1"/>
      <c r="D56" s="1"/>
      <c r="E56" s="1"/>
      <c r="F56" s="1" t="s">
        <v>4</v>
      </c>
      <c r="G56" s="1"/>
      <c r="H56" s="1"/>
      <c r="I56" s="1"/>
      <c r="J56" s="1"/>
      <c r="K56" s="1"/>
      <c r="L56" s="1"/>
      <c r="M56" s="1" t="s">
        <v>29</v>
      </c>
      <c r="N56" s="1"/>
      <c r="O56" s="1"/>
      <c r="P56" s="1"/>
      <c r="Q56" s="1"/>
      <c r="R56" s="1"/>
      <c r="S56" s="1"/>
    </row>
    <row r="57" spans="1:19" ht="20" x14ac:dyDescent="0.2">
      <c r="A57" s="1"/>
      <c r="B57" s="1" t="s">
        <v>1</v>
      </c>
      <c r="C57" s="1"/>
      <c r="D57" s="1" t="s">
        <v>2</v>
      </c>
      <c r="E57" s="1" t="s">
        <v>3</v>
      </c>
      <c r="F57" s="1" t="s">
        <v>0</v>
      </c>
      <c r="G57" s="1" t="s">
        <v>5</v>
      </c>
      <c r="H57" s="1" t="s">
        <v>6</v>
      </c>
      <c r="I57" s="1"/>
      <c r="J57" s="1" t="s">
        <v>24</v>
      </c>
      <c r="K57" s="1" t="s">
        <v>23</v>
      </c>
      <c r="L57" s="1" t="s">
        <v>25</v>
      </c>
      <c r="M57" s="1" t="s">
        <v>26</v>
      </c>
      <c r="N57" s="1" t="s">
        <v>27</v>
      </c>
      <c r="O57" s="1" t="s">
        <v>28</v>
      </c>
      <c r="P57" s="1" t="s">
        <v>13</v>
      </c>
      <c r="Q57" s="1"/>
      <c r="R57" s="1"/>
      <c r="S57" s="1"/>
    </row>
    <row r="58" spans="1:19" ht="10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>
        <v>1</v>
      </c>
      <c r="B59" s="1" t="s">
        <v>54</v>
      </c>
      <c r="C59" s="1"/>
      <c r="D59" s="1"/>
      <c r="E59" s="1"/>
      <c r="F59" s="1"/>
      <c r="G59" s="1"/>
      <c r="H59" s="1" t="s">
        <v>56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>
        <f>1+A59</f>
        <v>2</v>
      </c>
      <c r="B60" s="1" t="s">
        <v>55</v>
      </c>
      <c r="C60" s="1"/>
      <c r="D60" s="1"/>
      <c r="E60" s="1"/>
      <c r="F60" s="1"/>
      <c r="G60" s="1"/>
      <c r="H60" s="1" t="s">
        <v>57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>
        <f t="shared" ref="A61:A67" si="1">1+A60</f>
        <v>3</v>
      </c>
      <c r="B61" s="1" t="s">
        <v>69</v>
      </c>
      <c r="C61" s="1"/>
      <c r="D61" s="1"/>
      <c r="E61" s="1"/>
      <c r="F61" s="1"/>
      <c r="G61" s="1"/>
      <c r="H61" s="1" t="s">
        <v>58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A62" s="1">
        <f t="shared" si="1"/>
        <v>4</v>
      </c>
      <c r="B62" s="1" t="s">
        <v>68</v>
      </c>
      <c r="C62" s="1"/>
      <c r="D62" s="1"/>
      <c r="E62" s="1"/>
      <c r="F62" s="1"/>
      <c r="G62" s="1"/>
      <c r="H62" s="1"/>
      <c r="I62" s="1"/>
      <c r="J62" s="1">
        <v>4</v>
      </c>
      <c r="K62" s="1">
        <v>3</v>
      </c>
      <c r="L62" s="1">
        <v>2</v>
      </c>
      <c r="M62" s="1">
        <v>2</v>
      </c>
      <c r="N62" s="1">
        <v>2</v>
      </c>
      <c r="O62" s="1">
        <v>3</v>
      </c>
      <c r="P62" s="1">
        <f t="shared" ref="P62:P71" si="2">SUM(J62:O62)</f>
        <v>16</v>
      </c>
      <c r="Q62" s="1"/>
      <c r="R62" s="1"/>
      <c r="S62" s="1"/>
    </row>
    <row r="63" spans="1:19" ht="20" x14ac:dyDescent="0.2">
      <c r="A63" s="1">
        <f t="shared" si="1"/>
        <v>5</v>
      </c>
      <c r="B63" s="10" t="s">
        <v>73</v>
      </c>
      <c r="C63" s="1"/>
      <c r="D63" s="1"/>
      <c r="E63" s="1"/>
      <c r="F63" s="1">
        <v>1914</v>
      </c>
      <c r="G63" s="1"/>
      <c r="H63" s="1" t="s">
        <v>74</v>
      </c>
      <c r="I63" s="1"/>
      <c r="J63" s="1">
        <v>4</v>
      </c>
      <c r="K63" s="1">
        <v>2</v>
      </c>
      <c r="L63" s="1">
        <v>3</v>
      </c>
      <c r="M63" s="1">
        <v>2</v>
      </c>
      <c r="N63" s="1">
        <v>2</v>
      </c>
      <c r="O63" s="1">
        <v>3</v>
      </c>
      <c r="P63" s="1">
        <f t="shared" si="2"/>
        <v>16</v>
      </c>
      <c r="Q63" s="1"/>
      <c r="R63" s="1"/>
      <c r="S63" s="1"/>
    </row>
    <row r="64" spans="1:19" ht="20" x14ac:dyDescent="0.2">
      <c r="A64" s="1">
        <f t="shared" si="1"/>
        <v>6</v>
      </c>
      <c r="B64" s="1" t="s">
        <v>60</v>
      </c>
      <c r="D64" s="1" t="s">
        <v>61</v>
      </c>
      <c r="E64" s="1">
        <v>60632</v>
      </c>
      <c r="F64" s="1">
        <v>1958</v>
      </c>
      <c r="G64" s="1">
        <v>1959</v>
      </c>
      <c r="H64" s="1" t="s">
        <v>62</v>
      </c>
      <c r="I64" s="1"/>
      <c r="J64" s="1">
        <v>4</v>
      </c>
      <c r="K64" s="1">
        <v>2</v>
      </c>
      <c r="L64" s="1">
        <v>3</v>
      </c>
      <c r="M64" s="1">
        <v>2</v>
      </c>
      <c r="N64" s="1">
        <v>3</v>
      </c>
      <c r="O64" s="1">
        <v>2</v>
      </c>
      <c r="P64" s="1">
        <f t="shared" si="2"/>
        <v>16</v>
      </c>
      <c r="Q64" s="1"/>
      <c r="R64" s="1"/>
      <c r="S64" s="1"/>
    </row>
    <row r="65" spans="1:22" ht="20" x14ac:dyDescent="0.2">
      <c r="A65" s="1">
        <f t="shared" si="1"/>
        <v>7</v>
      </c>
      <c r="B65" s="1" t="s">
        <v>104</v>
      </c>
      <c r="C65" s="1"/>
      <c r="D65" s="1" t="s">
        <v>49</v>
      </c>
      <c r="E65" s="1">
        <v>60632</v>
      </c>
      <c r="F65" s="1">
        <v>1963</v>
      </c>
      <c r="G65" s="1"/>
      <c r="H65" s="1" t="s">
        <v>135</v>
      </c>
      <c r="I65" s="1"/>
      <c r="J65" s="1">
        <v>4</v>
      </c>
      <c r="K65" s="1">
        <v>2</v>
      </c>
      <c r="L65" s="1">
        <v>3</v>
      </c>
      <c r="M65" s="1">
        <v>2</v>
      </c>
      <c r="N65" s="1">
        <v>2</v>
      </c>
      <c r="O65" s="1">
        <v>3</v>
      </c>
      <c r="P65" s="1">
        <f t="shared" si="2"/>
        <v>16</v>
      </c>
      <c r="Q65" s="1"/>
      <c r="R65" s="1"/>
      <c r="S65" s="1"/>
    </row>
    <row r="66" spans="1:22" ht="20" x14ac:dyDescent="0.2">
      <c r="A66" s="1">
        <f t="shared" si="1"/>
        <v>8</v>
      </c>
      <c r="J66" s="1">
        <v>1</v>
      </c>
      <c r="K66" s="1">
        <v>3</v>
      </c>
      <c r="L66" s="1">
        <v>3</v>
      </c>
      <c r="M66" s="1">
        <v>3</v>
      </c>
      <c r="N66" s="1">
        <v>3</v>
      </c>
      <c r="O66" s="1">
        <v>3</v>
      </c>
      <c r="P66" s="1">
        <f t="shared" si="2"/>
        <v>16</v>
      </c>
      <c r="Q66" s="1"/>
      <c r="R66" s="1"/>
      <c r="S66" s="1"/>
    </row>
    <row r="67" spans="1:22" ht="20" x14ac:dyDescent="0.2">
      <c r="A67" s="1">
        <f t="shared" si="1"/>
        <v>9</v>
      </c>
      <c r="B67" s="1" t="s">
        <v>75</v>
      </c>
      <c r="C67" s="1"/>
      <c r="D67" s="1" t="s">
        <v>78</v>
      </c>
      <c r="E67" s="1"/>
      <c r="F67" s="1">
        <v>1914</v>
      </c>
      <c r="G67" s="1"/>
      <c r="H67" s="1" t="s">
        <v>86</v>
      </c>
      <c r="I67" s="1"/>
      <c r="J67" s="1">
        <v>4</v>
      </c>
      <c r="K67" s="1">
        <v>3</v>
      </c>
      <c r="L67" s="1">
        <v>3</v>
      </c>
      <c r="M67" s="1">
        <v>1</v>
      </c>
      <c r="N67" s="1">
        <v>3</v>
      </c>
      <c r="O67" s="1">
        <v>1</v>
      </c>
      <c r="P67" s="1">
        <f t="shared" si="2"/>
        <v>15</v>
      </c>
      <c r="Q67" s="1"/>
      <c r="R67" s="1"/>
      <c r="S67" s="1"/>
    </row>
    <row r="68" spans="1:22" ht="20" x14ac:dyDescent="0.2">
      <c r="A68" s="1">
        <f t="shared" ref="A68:A78" si="3">1+A67</f>
        <v>10</v>
      </c>
      <c r="B68" s="1"/>
      <c r="C68" s="1"/>
      <c r="D68" s="1"/>
      <c r="E68" s="1"/>
      <c r="F68" s="1"/>
      <c r="G68" s="1"/>
      <c r="H68" s="1"/>
      <c r="I68" s="1"/>
      <c r="J68" s="1">
        <v>2</v>
      </c>
      <c r="K68" s="1">
        <v>2</v>
      </c>
      <c r="L68" s="1">
        <v>2</v>
      </c>
      <c r="M68" s="1">
        <v>4</v>
      </c>
      <c r="N68" s="1">
        <v>2</v>
      </c>
      <c r="O68" s="1">
        <v>2</v>
      </c>
      <c r="P68" s="1">
        <f t="shared" si="2"/>
        <v>14</v>
      </c>
      <c r="Q68" s="1"/>
      <c r="R68" s="1"/>
      <c r="S68" s="1"/>
    </row>
    <row r="69" spans="1:22" ht="20" x14ac:dyDescent="0.2">
      <c r="A69" s="1">
        <f t="shared" si="3"/>
        <v>11</v>
      </c>
      <c r="B69" s="1" t="s">
        <v>98</v>
      </c>
      <c r="C69" s="1"/>
      <c r="D69" s="1"/>
      <c r="E69" s="1"/>
      <c r="F69" s="1"/>
      <c r="G69" s="1"/>
      <c r="H69" s="1"/>
      <c r="I69" s="1"/>
      <c r="J69" s="1">
        <v>4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1">
        <f t="shared" si="2"/>
        <v>14</v>
      </c>
      <c r="Q69" s="1"/>
      <c r="R69" s="1"/>
      <c r="S69" s="1"/>
    </row>
    <row r="70" spans="1:22" ht="20" x14ac:dyDescent="0.2">
      <c r="A70" s="1">
        <f t="shared" si="3"/>
        <v>12</v>
      </c>
      <c r="B70" s="1"/>
      <c r="C70" s="1"/>
      <c r="D70" s="1"/>
      <c r="E70" s="1"/>
      <c r="F70" s="1"/>
      <c r="G70" s="1"/>
      <c r="H70" s="1"/>
      <c r="I70" s="1"/>
      <c r="J70" s="1">
        <v>4</v>
      </c>
      <c r="K70" s="1">
        <v>2</v>
      </c>
      <c r="L70" s="1">
        <v>2</v>
      </c>
      <c r="M70" s="1">
        <v>2</v>
      </c>
      <c r="N70" s="1">
        <v>2</v>
      </c>
      <c r="O70" s="1">
        <v>1</v>
      </c>
      <c r="P70" s="1">
        <f t="shared" si="2"/>
        <v>13</v>
      </c>
      <c r="Q70" s="1"/>
      <c r="R70" s="1"/>
      <c r="S70" s="1"/>
    </row>
    <row r="71" spans="1:22" ht="20" x14ac:dyDescent="0.2">
      <c r="A71" s="1">
        <f t="shared" si="3"/>
        <v>13</v>
      </c>
      <c r="B71" s="1" t="s">
        <v>85</v>
      </c>
      <c r="C71" s="1"/>
      <c r="D71" s="1"/>
      <c r="E71" s="1"/>
      <c r="F71" s="1"/>
      <c r="G71" s="1"/>
      <c r="H71" s="1" t="s">
        <v>72</v>
      </c>
      <c r="I71" s="1"/>
      <c r="J71" s="1">
        <v>4</v>
      </c>
      <c r="K71" s="1">
        <v>1</v>
      </c>
      <c r="L71" s="1">
        <v>2</v>
      </c>
      <c r="M71" s="1">
        <v>1</v>
      </c>
      <c r="N71" s="1">
        <v>3</v>
      </c>
      <c r="O71" s="1">
        <v>1</v>
      </c>
      <c r="P71" s="1">
        <f t="shared" si="2"/>
        <v>12</v>
      </c>
      <c r="Q71" s="1"/>
      <c r="R71" s="1"/>
      <c r="S71" s="1"/>
    </row>
    <row r="72" spans="1:22" ht="20" x14ac:dyDescent="0.2">
      <c r="A72" s="1">
        <f t="shared" si="3"/>
        <v>14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22" ht="20" x14ac:dyDescent="0.2">
      <c r="A73" s="1">
        <f t="shared" si="3"/>
        <v>15</v>
      </c>
      <c r="B73" s="1" t="s">
        <v>101</v>
      </c>
      <c r="C73" s="1"/>
      <c r="D73" s="1" t="s">
        <v>100</v>
      </c>
      <c r="E73" s="1">
        <v>60632</v>
      </c>
      <c r="F73" s="4"/>
      <c r="G73" s="1"/>
      <c r="H73" s="1" t="s">
        <v>156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22" ht="20" x14ac:dyDescent="0.2">
      <c r="A74" s="1">
        <f t="shared" si="3"/>
        <v>16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22" ht="20" x14ac:dyDescent="0.2">
      <c r="A75" s="4">
        <f t="shared" si="3"/>
        <v>17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22" ht="20" x14ac:dyDescent="0.2">
      <c r="A76" s="4">
        <f t="shared" si="3"/>
        <v>18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0" x14ac:dyDescent="0.2">
      <c r="A77" s="4">
        <f t="shared" si="3"/>
        <v>19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0" x14ac:dyDescent="0.2">
      <c r="A78" s="4">
        <f t="shared" si="3"/>
        <v>20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0" x14ac:dyDescent="0.2">
      <c r="A79" s="4">
        <f t="shared" ref="A79:A84" si="4">1+A78</f>
        <v>21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0" x14ac:dyDescent="0.2">
      <c r="A80" s="4">
        <f t="shared" si="4"/>
        <v>22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0" x14ac:dyDescent="0.2">
      <c r="A81" s="4">
        <f t="shared" si="4"/>
        <v>23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0" x14ac:dyDescent="0.2">
      <c r="A82" s="4">
        <f t="shared" si="4"/>
        <v>24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0" x14ac:dyDescent="0.2">
      <c r="A83" s="1">
        <f t="shared" si="4"/>
        <v>25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0" x14ac:dyDescent="0.2">
      <c r="A84" s="1">
        <f t="shared" si="4"/>
        <v>26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0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1">
        <f>1+A84</f>
        <v>27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A87" s="1">
        <f>1+A86</f>
        <v>28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A89" s="1">
        <f>1+A87</f>
        <v>29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1"/>
      <c r="B91" s="1" t="s">
        <v>17</v>
      </c>
      <c r="C91" s="1" t="s">
        <v>18</v>
      </c>
      <c r="D91" s="1" t="str">
        <f>+D42</f>
        <v>Stevenson Expressway - I-55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A92" s="1"/>
      <c r="B92" s="1" t="s">
        <v>19</v>
      </c>
      <c r="C92" s="1" t="s">
        <v>20</v>
      </c>
      <c r="D92" s="1" t="str">
        <f>+D43</f>
        <v>BNSF Railway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1"/>
      <c r="B93" s="1" t="s">
        <v>35</v>
      </c>
      <c r="C93" s="1" t="s">
        <v>21</v>
      </c>
      <c r="D93" s="1" t="str">
        <f>+D44</f>
        <v>Metra Railroad Trax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1">
        <f>+A91+A92+A93</f>
        <v>0</v>
      </c>
      <c r="B94" s="1" t="s">
        <v>13</v>
      </c>
      <c r="C94" s="1" t="s">
        <v>22</v>
      </c>
      <c r="D94" s="1" t="str">
        <f>+D45</f>
        <v>Western Ave., RR Trax North of 39th St.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</sheetData>
  <sortState xmlns:xlrd2="http://schemas.microsoft.com/office/spreadsheetml/2017/richdata2" ref="B52:P64">
    <sortCondition descending="1" ref="P52:P64"/>
  </sortState>
  <phoneticPr fontId="1" type="noConversion"/>
  <pageMargins left="0" right="0" top="0.5" bottom="0" header="0" footer="0"/>
  <pageSetup scale="50" orientation="landscape" blackAndWhite="1" horizontalDpi="360" verticalDpi="360" r:id="rId1"/>
  <headerFooter alignWithMargins="0"/>
  <ignoredErrors>
    <ignoredError sqref="H9:I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2020-09-09T19:24:47Z</cp:lastPrinted>
  <dcterms:created xsi:type="dcterms:W3CDTF">2010-03-27T16:40:26Z</dcterms:created>
  <dcterms:modified xsi:type="dcterms:W3CDTF">2020-09-09T19:39:49Z</dcterms:modified>
</cp:coreProperties>
</file>